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2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8"/>
  <c r="E11" s="1"/>
  <c r="C11"/>
  <c r="B2"/>
  <c r="B1"/>
  <c r="B2" i="9"/>
  <c r="B1"/>
  <c r="E66"/>
  <c r="E64"/>
  <c r="C61"/>
  <c r="E61" s="1"/>
  <c r="E60"/>
  <c r="E59"/>
  <c r="E58"/>
  <c r="D53"/>
  <c r="C53"/>
  <c r="E53" s="1"/>
  <c r="E52"/>
  <c r="E51"/>
  <c r="E50"/>
  <c r="E49"/>
  <c r="E48"/>
  <c r="E47"/>
  <c r="E44"/>
  <c r="E43"/>
  <c r="E42"/>
  <c r="E41"/>
  <c r="E40"/>
  <c r="E39"/>
  <c r="E38"/>
  <c r="E37"/>
  <c r="D36"/>
  <c r="D45" s="1"/>
  <c r="C36"/>
  <c r="C45" s="1"/>
  <c r="D33"/>
  <c r="C33"/>
  <c r="E33" s="1"/>
  <c r="E32"/>
  <c r="E31"/>
  <c r="E30"/>
  <c r="E29"/>
  <c r="E28"/>
  <c r="E27"/>
  <c r="E26"/>
  <c r="E23"/>
  <c r="E22"/>
  <c r="E21"/>
  <c r="E20"/>
  <c r="E19"/>
  <c r="E18"/>
  <c r="E17"/>
  <c r="D16"/>
  <c r="C16"/>
  <c r="E16" s="1"/>
  <c r="E15"/>
  <c r="E14"/>
  <c r="E13"/>
  <c r="E12"/>
  <c r="E11"/>
  <c r="E10"/>
  <c r="E9"/>
  <c r="D8"/>
  <c r="D24" s="1"/>
  <c r="D34" s="1"/>
  <c r="C8"/>
  <c r="C24" s="1"/>
  <c r="E7"/>
  <c r="E32" i="8"/>
  <c r="E31"/>
  <c r="E30"/>
  <c r="E29"/>
  <c r="C33"/>
  <c r="E33" s="1"/>
  <c r="D26"/>
  <c r="D34" s="1"/>
  <c r="C26"/>
  <c r="E12"/>
  <c r="C18"/>
  <c r="D54" i="9" l="1"/>
  <c r="D56"/>
  <c r="D63" s="1"/>
  <c r="D65" s="1"/>
  <c r="D67" s="1"/>
  <c r="E36"/>
  <c r="E8"/>
  <c r="D18" i="8"/>
  <c r="C34" i="9"/>
  <c r="E24"/>
  <c r="E45"/>
  <c r="C54"/>
  <c r="E54" s="1"/>
  <c r="E26" i="8"/>
  <c r="C34"/>
  <c r="E34" s="1"/>
  <c r="E28"/>
  <c r="E18"/>
  <c r="C56" i="9" l="1"/>
  <c r="E34"/>
  <c r="E56" l="1"/>
  <c r="C63"/>
  <c r="C65" l="1"/>
  <c r="E63"/>
  <c r="E65" l="1"/>
  <c r="C67"/>
  <c r="E67" s="1"/>
</calcChain>
</file>

<file path=xl/sharedStrings.xml><?xml version="1.0" encoding="utf-8"?>
<sst xmlns="http://schemas.openxmlformats.org/spreadsheetml/2006/main" count="135" uniqueCount="119">
  <si>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</si>
  <si>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</si>
  <si>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</si>
  <si>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</si>
  <si>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</si>
  <si>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</si>
  <si>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</si>
  <si>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</si>
  <si>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</si>
  <si>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</si>
  <si>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</si>
  <si>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</si>
  <si>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</si>
  <si>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</si>
  <si>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</si>
  <si>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</si>
  <si>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</si>
  <si>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</si>
  <si>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</si>
  <si>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</si>
  <si>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</si>
  <si>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</si>
  <si>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</si>
  <si>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</si>
  <si>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</si>
  <si>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</si>
  <si>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</si>
  <si>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</si>
  <si>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</si>
  <si>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</si>
  <si>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</si>
  <si>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</si>
  <si>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</si>
  <si>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</si>
  <si>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</si>
  <si>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</si>
  <si>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</si>
  <si>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</si>
  <si>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</si>
  <si>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</si>
  <si>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</si>
  <si>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</si>
  <si>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</si>
  <si>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</si>
  <si>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</si>
  <si>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</si>
  <si>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</si>
  <si>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</si>
  <si>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</si>
  <si>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</si>
  <si>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</si>
  <si>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</si>
  <si>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</si>
  <si>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</si>
  <si>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</si>
  <si>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</si>
  <si>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</si>
  <si>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</si>
  <si>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</si>
  <si>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</si>
  <si>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</si>
  <si>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</si>
  <si>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</si>
  <si>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</si>
  <si>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</si>
  <si>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</si>
  <si>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</si>
  <si>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</si>
  <si>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</si>
  <si>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</si>
  <si>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</si>
  <si>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</si>
  <si>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</si>
  <si>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</si>
  <si>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</si>
  <si>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</si>
  <si>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</si>
  <si>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</si>
  <si>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</si>
  <si>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</si>
  <si>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</si>
  <si>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</si>
  <si>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</si>
  <si>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</si>
  <si>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</si>
  <si>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</si>
  <si>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</si>
  <si>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</si>
  <si>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</si>
  <si>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</si>
  <si>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</si>
  <si>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</si>
  <si>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</si>
  <si>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</si>
  <si>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</si>
  <si>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</si>
  <si>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</si>
  <si>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</si>
  <si>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</si>
  <si>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</si>
  <si>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</si>
  <si>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</si>
  <si>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</si>
  <si>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</si>
  <si>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</si>
  <si>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კომპანია სს მისო "ალფა ექსპრესი"</t>
  </si>
  <si>
    <t>თარიღი: 6/30/2018</t>
  </si>
  <si>
    <t>თარიღი:6/30/2018</t>
  </si>
  <si>
    <t>ირაკლი მაჭავარიანი</t>
  </si>
  <si>
    <t>სამელთვალყურეო საბჭოს თავჯდომარე</t>
  </si>
  <si>
    <t>რაფიელ სურამელაშვილი</t>
  </si>
  <si>
    <t>სამელთვალყურეო საბჭოს თავჯდომარის მოადგილე</t>
  </si>
  <si>
    <t>ეკატერინე გიორგობიანი</t>
  </si>
  <si>
    <t>სამელთვალყურეო საბჭოს  წევრი</t>
  </si>
  <si>
    <t>არმაზ თავაძე</t>
  </si>
  <si>
    <t>თორნიკე ჯანაშვილი</t>
  </si>
  <si>
    <t>ქეთევან დარსაძე</t>
  </si>
  <si>
    <t>დირექტორი</t>
  </si>
  <si>
    <t>შ.პ.ს. "თ &amp; რ დისტრიბუშენი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</si>
</sst>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3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sz val="8"/>
      <color rgb="FFFF0000"/>
      <name val="Sylfaen"/>
      <family val="1"/>
    </font>
    <font>
      <sz val="8"/>
      <color theme="1"/>
      <name val="Sylfaen"/>
      <family val="1"/>
    </font>
    <font>
      <b/>
      <sz val="8"/>
      <color theme="0" tint="-0.499984740745262"/>
      <name val="Sylfaen"/>
      <family val="1"/>
    </font>
    <font>
      <i/>
      <sz val="8"/>
      <name val="Sylfaen"/>
      <family val="1"/>
    </font>
    <font>
      <b/>
      <i/>
      <sz val="8"/>
      <name val="Sylfaen"/>
      <family val="1"/>
    </font>
    <font>
      <sz val="10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98">
    <xf numFmtId="0" fontId="0" fillId="0" borderId="0" xfId="0"/>
    <xf numFmtId="0" fontId="3" fillId="2" borderId="0" xfId="1" applyFont="1" applyFill="1" applyProtection="1"/>
    <xf numFmtId="0" fontId="4" fillId="2" borderId="0" xfId="0" applyFont="1" applyFill="1" applyBorder="1" applyAlignment="1" applyProtection="1">
      <alignment horizontal="left"/>
    </xf>
    <xf numFmtId="0" fontId="5" fillId="2" borderId="0" xfId="0" applyFont="1" applyFill="1"/>
    <xf numFmtId="167" fontId="4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8" xfId="0" applyFont="1" applyFill="1" applyBorder="1" applyAlignment="1"/>
    <xf numFmtId="0" fontId="4" fillId="2" borderId="9" xfId="0" applyFont="1" applyFill="1" applyBorder="1" applyAlignment="1" applyProtection="1">
      <protection locked="0"/>
    </xf>
    <xf numFmtId="0" fontId="6" fillId="2" borderId="9" xfId="0" applyFont="1" applyFill="1" applyBorder="1" applyAlignment="1"/>
    <xf numFmtId="0" fontId="4" fillId="2" borderId="45" xfId="0" applyFont="1" applyFill="1" applyBorder="1" applyAlignment="1"/>
    <xf numFmtId="0" fontId="4" fillId="2" borderId="46" xfId="0" applyFont="1" applyFill="1" applyBorder="1" applyAlignment="1" applyProtection="1">
      <protection locked="0"/>
    </xf>
    <xf numFmtId="0" fontId="4" fillId="2" borderId="0" xfId="0" applyFont="1" applyFill="1" applyAlignment="1"/>
    <xf numFmtId="0" fontId="3" fillId="2" borderId="0" xfId="1" applyFont="1" applyFill="1" applyBorder="1" applyAlignment="1" applyProtection="1">
      <alignment horizontal="left"/>
    </xf>
    <xf numFmtId="14" fontId="3" fillId="2" borderId="0" xfId="1" applyNumberFormat="1" applyFont="1" applyFill="1" applyBorder="1" applyAlignment="1" applyProtection="1">
      <alignment horizontal="left"/>
    </xf>
    <xf numFmtId="0" fontId="4" fillId="2" borderId="58" xfId="0" applyFont="1" applyFill="1" applyBorder="1" applyAlignment="1"/>
    <xf numFmtId="0" fontId="4" fillId="2" borderId="61" xfId="0" applyFont="1" applyFill="1" applyBorder="1" applyAlignment="1" applyProtection="1">
      <protection locked="0"/>
    </xf>
    <xf numFmtId="10" fontId="4" fillId="2" borderId="61" xfId="3" applyNumberFormat="1" applyFont="1" applyFill="1" applyBorder="1" applyAlignment="1"/>
    <xf numFmtId="0" fontId="4" fillId="2" borderId="61" xfId="0" applyFont="1" applyFill="1" applyBorder="1" applyAlignment="1"/>
    <xf numFmtId="0" fontId="6" fillId="2" borderId="10" xfId="0" applyFont="1" applyFill="1" applyBorder="1" applyAlignment="1">
      <alignment horizontal="center"/>
    </xf>
    <xf numFmtId="10" fontId="4" fillId="2" borderId="10" xfId="3" applyNumberFormat="1" applyFont="1" applyFill="1" applyBorder="1" applyAlignment="1">
      <alignment horizontal="center"/>
    </xf>
    <xf numFmtId="10" fontId="4" fillId="2" borderId="47" xfId="3" applyNumberFormat="1" applyFont="1" applyFill="1" applyBorder="1" applyAlignment="1">
      <alignment horizontal="center"/>
    </xf>
    <xf numFmtId="0" fontId="4" fillId="2" borderId="62" xfId="0" applyFont="1" applyFill="1" applyBorder="1" applyAlignment="1"/>
    <xf numFmtId="0" fontId="5" fillId="2" borderId="64" xfId="0" applyFont="1" applyFill="1" applyBorder="1"/>
    <xf numFmtId="0" fontId="6" fillId="2" borderId="49" xfId="0" applyFont="1" applyFill="1" applyBorder="1" applyAlignment="1">
      <alignment horizontal="left"/>
    </xf>
    <xf numFmtId="0" fontId="6" fillId="2" borderId="50" xfId="0" applyFont="1" applyFill="1" applyBorder="1" applyAlignment="1">
      <alignment horizontal="left"/>
    </xf>
    <xf numFmtId="0" fontId="6" fillId="2" borderId="48" xfId="0" applyFont="1" applyFill="1" applyBorder="1" applyAlignment="1">
      <alignment horizontal="left"/>
    </xf>
    <xf numFmtId="0" fontId="6" fillId="2" borderId="59" xfId="0" applyFont="1" applyFill="1" applyBorder="1" applyAlignment="1">
      <alignment horizontal="left"/>
    </xf>
    <xf numFmtId="0" fontId="6" fillId="2" borderId="60" xfId="0" applyFont="1" applyFill="1" applyBorder="1" applyAlignment="1">
      <alignment horizontal="left"/>
    </xf>
    <xf numFmtId="0" fontId="6" fillId="2" borderId="63" xfId="0" applyFont="1" applyFill="1" applyBorder="1" applyAlignment="1">
      <alignment horizontal="left"/>
    </xf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4" fillId="2" borderId="0" xfId="0" applyFont="1" applyFill="1" applyAlignment="1">
      <alignment horizontal="left"/>
    </xf>
    <xf numFmtId="0" fontId="6" fillId="2" borderId="59" xfId="0" applyFont="1" applyFill="1" applyBorder="1" applyAlignment="1">
      <alignment horizontal="left" shrinkToFit="1"/>
    </xf>
    <xf numFmtId="0" fontId="6" fillId="2" borderId="60" xfId="0" applyFont="1" applyFill="1" applyBorder="1" applyAlignment="1">
      <alignment horizontal="left" shrinkToFit="1"/>
    </xf>
    <xf numFmtId="0" fontId="6" fillId="2" borderId="63" xfId="0" applyFont="1" applyFill="1" applyBorder="1" applyAlignment="1">
      <alignment horizontal="left" shrinkToFit="1"/>
    </xf>
    <xf numFmtId="0" fontId="4" fillId="2" borderId="0" xfId="1" applyFont="1" applyFill="1" applyBorder="1" applyProtection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Protection="1"/>
    <xf numFmtId="0" fontId="4" fillId="0" borderId="0" xfId="1" applyFont="1" applyFill="1" applyBorder="1" applyProtection="1">
      <protection locked="0"/>
    </xf>
    <xf numFmtId="0" fontId="4" fillId="2" borderId="0" xfId="1" applyFont="1" applyFill="1" applyProtection="1"/>
    <xf numFmtId="0" fontId="6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vertical="center" indent="3"/>
    </xf>
    <xf numFmtId="0" fontId="4" fillId="2" borderId="0" xfId="1" applyFont="1" applyFill="1" applyBorder="1" applyAlignment="1" applyProtection="1">
      <alignment horizontal="right" vertical="center" wrapText="1"/>
    </xf>
    <xf numFmtId="0" fontId="4" fillId="2" borderId="0" xfId="1" applyFont="1" applyFill="1" applyBorder="1" applyAlignment="1" applyProtection="1">
      <alignment horizontal="right"/>
    </xf>
    <xf numFmtId="0" fontId="4" fillId="3" borderId="1" xfId="1" applyFont="1" applyFill="1" applyBorder="1" applyAlignment="1" applyProtection="1">
      <alignment horizontal="left" indent="1"/>
    </xf>
    <xf numFmtId="0" fontId="6" fillId="3" borderId="2" xfId="1" applyFont="1" applyFill="1" applyBorder="1" applyAlignment="1" applyProtection="1">
      <alignment horizontal="center"/>
    </xf>
    <xf numFmtId="0" fontId="4" fillId="3" borderId="3" xfId="1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left" indent="1"/>
    </xf>
    <xf numFmtId="0" fontId="4" fillId="0" borderId="6" xfId="1" applyFont="1" applyFill="1" applyBorder="1" applyAlignment="1" applyProtection="1">
      <alignment horizontal="left" indent="1"/>
    </xf>
    <xf numFmtId="164" fontId="4" fillId="0" borderId="6" xfId="1" applyNumberFormat="1" applyFont="1" applyFill="1" applyBorder="1" applyAlignment="1" applyProtection="1">
      <alignment horizontal="right"/>
    </xf>
    <xf numFmtId="164" fontId="6" fillId="0" borderId="7" xfId="1" applyNumberFormat="1" applyFont="1" applyFill="1" applyBorder="1" applyAlignment="1" applyProtection="1">
      <alignment horizontal="right"/>
    </xf>
    <xf numFmtId="0" fontId="7" fillId="0" borderId="0" xfId="1" applyFont="1" applyProtection="1">
      <protection locked="0"/>
    </xf>
    <xf numFmtId="0" fontId="4" fillId="2" borderId="8" xfId="1" applyFont="1" applyFill="1" applyBorder="1" applyAlignment="1" applyProtection="1">
      <alignment horizontal="left" indent="1"/>
    </xf>
    <xf numFmtId="0" fontId="4" fillId="0" borderId="9" xfId="1" applyFont="1" applyFill="1" applyBorder="1" applyAlignment="1" applyProtection="1">
      <alignment horizontal="left" indent="1"/>
    </xf>
    <xf numFmtId="164" fontId="4" fillId="0" borderId="9" xfId="1" applyNumberFormat="1" applyFont="1" applyFill="1" applyBorder="1" applyAlignment="1" applyProtection="1">
      <alignment horizontal="right"/>
    </xf>
    <xf numFmtId="164" fontId="6" fillId="0" borderId="10" xfId="1" applyNumberFormat="1" applyFont="1" applyFill="1" applyBorder="1" applyAlignment="1" applyProtection="1">
      <alignment horizontal="right"/>
    </xf>
    <xf numFmtId="0" fontId="4" fillId="2" borderId="9" xfId="1" applyFont="1" applyFill="1" applyBorder="1" applyAlignment="1" applyProtection="1">
      <alignment horizontal="left" indent="2"/>
    </xf>
    <xf numFmtId="38" fontId="4" fillId="0" borderId="9" xfId="1" applyNumberFormat="1" applyFont="1" applyFill="1" applyBorder="1" applyAlignment="1" applyProtection="1">
      <alignment horizontal="right"/>
    </xf>
    <xf numFmtId="38" fontId="6" fillId="0" borderId="10" xfId="1" applyNumberFormat="1" applyFont="1" applyFill="1" applyBorder="1" applyAlignment="1" applyProtection="1">
      <alignment horizontal="right"/>
    </xf>
    <xf numFmtId="164" fontId="4" fillId="5" borderId="9" xfId="0" applyNumberFormat="1" applyFont="1" applyFill="1" applyBorder="1" applyAlignment="1" applyProtection="1">
      <alignment horizontal="right"/>
    </xf>
    <xf numFmtId="0" fontId="6" fillId="2" borderId="11" xfId="1" applyFont="1" applyFill="1" applyBorder="1" applyAlignment="1" applyProtection="1"/>
    <xf numFmtId="164" fontId="6" fillId="0" borderId="11" xfId="1" applyNumberFormat="1" applyFont="1" applyFill="1" applyBorder="1" applyAlignment="1" applyProtection="1">
      <alignment horizontal="right"/>
    </xf>
    <xf numFmtId="164" fontId="6" fillId="0" borderId="12" xfId="1" applyNumberFormat="1" applyFont="1" applyFill="1" applyBorder="1" applyAlignment="1" applyProtection="1">
      <alignment horizontal="right"/>
    </xf>
    <xf numFmtId="0" fontId="4" fillId="2" borderId="6" xfId="1" applyFont="1" applyFill="1" applyBorder="1" applyAlignment="1" applyProtection="1">
      <alignment horizontal="left" indent="1"/>
    </xf>
    <xf numFmtId="0" fontId="4" fillId="2" borderId="9" xfId="1" applyFont="1" applyFill="1" applyBorder="1" applyAlignment="1" applyProtection="1">
      <alignment horizontal="left" indent="1"/>
    </xf>
    <xf numFmtId="0" fontId="4" fillId="2" borderId="13" xfId="1" applyFont="1" applyFill="1" applyBorder="1" applyAlignment="1" applyProtection="1">
      <alignment horizontal="left" indent="1"/>
    </xf>
    <xf numFmtId="0" fontId="4" fillId="0" borderId="1" xfId="1" applyFont="1" applyFill="1" applyBorder="1" applyAlignment="1" applyProtection="1">
      <alignment horizontal="left" indent="1"/>
    </xf>
    <xf numFmtId="0" fontId="6" fillId="0" borderId="3" xfId="1" applyFont="1" applyFill="1" applyBorder="1" applyAlignment="1" applyProtection="1"/>
    <xf numFmtId="164" fontId="6" fillId="0" borderId="3" xfId="1" applyNumberFormat="1" applyFont="1" applyFill="1" applyBorder="1" applyAlignment="1" applyProtection="1">
      <alignment horizontal="right"/>
    </xf>
    <xf numFmtId="164" fontId="6" fillId="0" borderId="4" xfId="1" applyNumberFormat="1" applyFont="1" applyFill="1" applyBorder="1" applyAlignment="1" applyProtection="1">
      <alignment horizontal="right"/>
    </xf>
    <xf numFmtId="0" fontId="7" fillId="0" borderId="0" xfId="1" applyFont="1" applyFill="1" applyBorder="1" applyProtection="1"/>
    <xf numFmtId="165" fontId="4" fillId="0" borderId="0" xfId="1" applyNumberFormat="1" applyFont="1" applyFill="1" applyBorder="1" applyProtection="1"/>
    <xf numFmtId="43" fontId="4" fillId="0" borderId="0" xfId="2" applyFont="1" applyFill="1" applyBorder="1" applyProtection="1"/>
    <xf numFmtId="10" fontId="4" fillId="0" borderId="0" xfId="3" applyNumberFormat="1" applyFont="1" applyFill="1" applyBorder="1" applyProtection="1"/>
    <xf numFmtId="43" fontId="4" fillId="0" borderId="0" xfId="2" applyFont="1" applyFill="1" applyBorder="1" applyProtection="1">
      <protection locked="0"/>
    </xf>
    <xf numFmtId="0" fontId="8" fillId="0" borderId="0" xfId="1" applyFont="1" applyFill="1" applyProtection="1"/>
    <xf numFmtId="0" fontId="6" fillId="0" borderId="0" xfId="1" applyFont="1" applyFill="1" applyBorder="1" applyProtection="1"/>
    <xf numFmtId="0" fontId="4" fillId="0" borderId="0" xfId="1" applyFont="1" applyFill="1" applyBorder="1"/>
    <xf numFmtId="166" fontId="4" fillId="0" borderId="0" xfId="1" applyNumberFormat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 indent="2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14" xfId="1" applyFont="1" applyFill="1" applyBorder="1" applyAlignment="1" applyProtection="1">
      <alignment horizontal="left" vertical="center" indent="1"/>
    </xf>
    <xf numFmtId="0" fontId="4" fillId="0" borderId="15" xfId="1" applyFont="1" applyFill="1" applyBorder="1" applyAlignment="1" applyProtection="1">
      <alignment horizontal="left" vertical="center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/>
    <xf numFmtId="0" fontId="9" fillId="0" borderId="2" xfId="1" applyFont="1" applyFill="1" applyBorder="1" applyAlignment="1" applyProtection="1"/>
    <xf numFmtId="0" fontId="4" fillId="0" borderId="51" xfId="4" applyFont="1" applyFill="1" applyBorder="1" applyAlignment="1" applyProtection="1">
      <alignment horizontal="left" indent="1"/>
    </xf>
    <xf numFmtId="0" fontId="4" fillId="0" borderId="19" xfId="1" applyFont="1" applyFill="1" applyBorder="1" applyAlignment="1" applyProtection="1">
      <alignment horizontal="left" wrapText="1" indent="1"/>
    </xf>
    <xf numFmtId="164" fontId="10" fillId="0" borderId="20" xfId="1" applyNumberFormat="1" applyFont="1" applyFill="1" applyBorder="1" applyAlignment="1" applyProtection="1">
      <alignment horizontal="right"/>
      <protection locked="0"/>
    </xf>
    <xf numFmtId="164" fontId="10" fillId="0" borderId="21" xfId="1" applyNumberFormat="1" applyFont="1" applyFill="1" applyBorder="1" applyAlignment="1" applyProtection="1">
      <alignment horizontal="right"/>
      <protection locked="0"/>
    </xf>
    <xf numFmtId="164" fontId="6" fillId="0" borderId="22" xfId="1" applyNumberFormat="1" applyFont="1" applyFill="1" applyBorder="1" applyAlignment="1" applyProtection="1">
      <alignment horizontal="right"/>
    </xf>
    <xf numFmtId="0" fontId="4" fillId="0" borderId="20" xfId="1" applyFont="1" applyFill="1" applyBorder="1" applyAlignment="1" applyProtection="1">
      <alignment horizontal="left" indent="1"/>
    </xf>
    <xf numFmtId="164" fontId="4" fillId="0" borderId="20" xfId="1" applyNumberFormat="1" applyFont="1" applyFill="1" applyBorder="1" applyAlignment="1" applyProtection="1">
      <alignment horizontal="right"/>
    </xf>
    <xf numFmtId="164" fontId="4" fillId="0" borderId="21" xfId="1" applyNumberFormat="1" applyFont="1" applyFill="1" applyBorder="1" applyAlignment="1" applyProtection="1">
      <alignment horizontal="right"/>
    </xf>
    <xf numFmtId="164" fontId="6" fillId="0" borderId="23" xfId="1" applyNumberFormat="1" applyFont="1" applyFill="1" applyBorder="1" applyAlignment="1" applyProtection="1">
      <alignment horizontal="right"/>
    </xf>
    <xf numFmtId="0" fontId="10" fillId="0" borderId="24" xfId="1" applyFont="1" applyFill="1" applyBorder="1" applyAlignment="1" applyProtection="1">
      <alignment horizontal="left" indent="2"/>
    </xf>
    <xf numFmtId="164" fontId="11" fillId="0" borderId="23" xfId="1" applyNumberFormat="1" applyFont="1" applyFill="1" applyBorder="1" applyAlignment="1" applyProtection="1">
      <alignment horizontal="right"/>
    </xf>
    <xf numFmtId="0" fontId="4" fillId="0" borderId="20" xfId="1" applyFont="1" applyFill="1" applyBorder="1" applyAlignment="1" applyProtection="1">
      <alignment horizontal="left" wrapText="1" indent="1"/>
    </xf>
    <xf numFmtId="164" fontId="10" fillId="0" borderId="20" xfId="0" applyNumberFormat="1" applyFont="1" applyFill="1" applyBorder="1" applyAlignment="1" applyProtection="1">
      <alignment horizontal="right"/>
      <protection locked="0"/>
    </xf>
    <xf numFmtId="164" fontId="10" fillId="0" borderId="21" xfId="0" applyNumberFormat="1" applyFont="1" applyFill="1" applyBorder="1" applyAlignment="1" applyProtection="1">
      <alignment horizontal="right"/>
      <protection locked="0"/>
    </xf>
    <xf numFmtId="0" fontId="4" fillId="0" borderId="52" xfId="4" applyFont="1" applyFill="1" applyBorder="1" applyAlignment="1" applyProtection="1">
      <alignment horizontal="left" indent="1"/>
    </xf>
    <xf numFmtId="0" fontId="4" fillId="0" borderId="25" xfId="1" applyFont="1" applyFill="1" applyBorder="1" applyAlignment="1" applyProtection="1">
      <alignment horizontal="left" wrapText="1" indent="1"/>
    </xf>
    <xf numFmtId="164" fontId="10" fillId="0" borderId="25" xfId="0" applyNumberFormat="1" applyFont="1" applyFill="1" applyBorder="1" applyAlignment="1" applyProtection="1">
      <alignment horizontal="right"/>
      <protection locked="0"/>
    </xf>
    <xf numFmtId="164" fontId="10" fillId="0" borderId="34" xfId="0" applyNumberFormat="1" applyFont="1" applyFill="1" applyBorder="1" applyAlignment="1" applyProtection="1">
      <alignment horizontal="right"/>
      <protection locked="0"/>
    </xf>
    <xf numFmtId="164" fontId="6" fillId="0" borderId="26" xfId="1" applyNumberFormat="1" applyFont="1" applyFill="1" applyBorder="1" applyAlignment="1" applyProtection="1">
      <alignment horizontal="right"/>
    </xf>
    <xf numFmtId="0" fontId="4" fillId="0" borderId="53" xfId="4" applyFont="1" applyFill="1" applyBorder="1" applyAlignment="1" applyProtection="1">
      <alignment horizontal="left" indent="1"/>
    </xf>
    <xf numFmtId="0" fontId="6" fillId="0" borderId="27" xfId="1" applyFont="1" applyFill="1" applyBorder="1" applyAlignment="1" applyProtection="1"/>
    <xf numFmtId="164" fontId="6" fillId="0" borderId="27" xfId="1" applyNumberFormat="1" applyFont="1" applyFill="1" applyBorder="1" applyAlignment="1" applyProtection="1">
      <alignment horizontal="right"/>
    </xf>
    <xf numFmtId="164" fontId="6" fillId="0" borderId="28" xfId="1" applyNumberFormat="1" applyFont="1" applyFill="1" applyBorder="1" applyAlignment="1" applyProtection="1">
      <alignment horizontal="right"/>
    </xf>
    <xf numFmtId="0" fontId="4" fillId="0" borderId="2" xfId="1" applyFont="1" applyFill="1" applyBorder="1"/>
    <xf numFmtId="0" fontId="4" fillId="0" borderId="19" xfId="1" applyFont="1" applyFill="1" applyBorder="1" applyAlignment="1" applyProtection="1">
      <alignment horizontal="left" wrapText="1"/>
    </xf>
    <xf numFmtId="164" fontId="4" fillId="0" borderId="19" xfId="0" applyNumberFormat="1" applyFont="1" applyFill="1" applyBorder="1" applyAlignment="1" applyProtection="1">
      <alignment horizontal="right"/>
      <protection locked="0"/>
    </xf>
    <xf numFmtId="164" fontId="4" fillId="0" borderId="29" xfId="0" applyNumberFormat="1" applyFont="1" applyFill="1" applyBorder="1" applyAlignment="1" applyProtection="1">
      <alignment horizontal="right"/>
      <protection locked="0"/>
    </xf>
    <xf numFmtId="0" fontId="4" fillId="0" borderId="20" xfId="1" applyFont="1" applyFill="1" applyBorder="1" applyAlignment="1" applyProtection="1">
      <alignment horizontal="left"/>
    </xf>
    <xf numFmtId="164" fontId="4" fillId="0" borderId="20" xfId="0" applyNumberFormat="1" applyFont="1" applyFill="1" applyBorder="1" applyAlignment="1" applyProtection="1">
      <alignment horizontal="right"/>
      <protection locked="0"/>
    </xf>
    <xf numFmtId="164" fontId="4" fillId="0" borderId="21" xfId="0" applyNumberFormat="1" applyFont="1" applyFill="1" applyBorder="1" applyAlignment="1" applyProtection="1">
      <alignment horizontal="right"/>
      <protection locked="0"/>
    </xf>
    <xf numFmtId="0" fontId="4" fillId="0" borderId="20" xfId="1" applyFont="1" applyFill="1" applyBorder="1" applyAlignment="1" applyProtection="1">
      <alignment horizontal="left" wrapText="1"/>
    </xf>
    <xf numFmtId="0" fontId="4" fillId="0" borderId="54" xfId="4" applyFont="1" applyFill="1" applyBorder="1" applyAlignment="1" applyProtection="1">
      <alignment horizontal="left" indent="1"/>
    </xf>
    <xf numFmtId="0" fontId="6" fillId="0" borderId="30" xfId="1" applyFont="1" applyFill="1" applyBorder="1" applyAlignment="1" applyProtection="1">
      <alignment horizontal="left"/>
    </xf>
    <xf numFmtId="164" fontId="6" fillId="0" borderId="30" xfId="1" applyNumberFormat="1" applyFont="1" applyFill="1" applyBorder="1" applyAlignment="1" applyProtection="1">
      <alignment horizontal="right"/>
    </xf>
    <xf numFmtId="164" fontId="6" fillId="0" borderId="31" xfId="1" applyNumberFormat="1" applyFont="1" applyFill="1" applyBorder="1" applyAlignment="1" applyProtection="1">
      <alignment horizontal="right"/>
    </xf>
    <xf numFmtId="164" fontId="6" fillId="0" borderId="32" xfId="1" applyNumberFormat="1" applyFont="1" applyFill="1" applyBorder="1" applyAlignment="1" applyProtection="1">
      <alignment horizontal="right"/>
    </xf>
    <xf numFmtId="0" fontId="4" fillId="0" borderId="55" xfId="4" applyFont="1" applyFill="1" applyBorder="1" applyAlignment="1" applyProtection="1">
      <alignment horizontal="left" indent="1"/>
    </xf>
    <xf numFmtId="0" fontId="6" fillId="0" borderId="27" xfId="1" applyFont="1" applyFill="1" applyBorder="1" applyAlignment="1" applyProtection="1">
      <alignment horizontal="left"/>
    </xf>
    <xf numFmtId="164" fontId="6" fillId="0" borderId="33" xfId="1" applyNumberFormat="1" applyFont="1" applyFill="1" applyBorder="1" applyAlignment="1" applyProtection="1">
      <alignment horizontal="right"/>
    </xf>
    <xf numFmtId="0" fontId="4" fillId="0" borderId="56" xfId="1" applyFont="1" applyFill="1" applyBorder="1"/>
    <xf numFmtId="0" fontId="4" fillId="0" borderId="19" xfId="1" applyFont="1" applyFill="1" applyBorder="1" applyAlignment="1" applyProtection="1">
      <alignment horizontal="left" indent="1"/>
    </xf>
    <xf numFmtId="164" fontId="4" fillId="0" borderId="19" xfId="1" applyNumberFormat="1" applyFont="1" applyFill="1" applyBorder="1" applyAlignment="1" applyProtection="1">
      <alignment horizontal="right"/>
    </xf>
    <xf numFmtId="164" fontId="4" fillId="0" borderId="29" xfId="1" applyNumberFormat="1" applyFont="1" applyFill="1" applyBorder="1" applyAlignment="1" applyProtection="1">
      <alignment horizontal="right"/>
    </xf>
    <xf numFmtId="0" fontId="10" fillId="0" borderId="20" xfId="1" applyFont="1" applyFill="1" applyBorder="1" applyAlignment="1" applyProtection="1">
      <alignment horizontal="left" wrapText="1" indent="2"/>
    </xf>
    <xf numFmtId="164" fontId="4" fillId="0" borderId="25" xfId="0" applyNumberFormat="1" applyFont="1" applyFill="1" applyBorder="1" applyAlignment="1" applyProtection="1">
      <alignment horizontal="right"/>
      <protection locked="0"/>
    </xf>
    <xf numFmtId="164" fontId="4" fillId="0" borderId="34" xfId="0" applyNumberFormat="1" applyFont="1" applyFill="1" applyBorder="1" applyAlignment="1" applyProtection="1">
      <alignment horizontal="right"/>
      <protection locked="0"/>
    </xf>
    <xf numFmtId="3" fontId="6" fillId="0" borderId="22" xfId="1" applyNumberFormat="1" applyFont="1" applyFill="1" applyBorder="1" applyAlignment="1" applyProtection="1">
      <alignment horizontal="right"/>
    </xf>
    <xf numFmtId="3" fontId="6" fillId="0" borderId="23" xfId="1" applyNumberFormat="1" applyFont="1" applyFill="1" applyBorder="1" applyAlignment="1" applyProtection="1">
      <alignment horizontal="right"/>
    </xf>
    <xf numFmtId="0" fontId="6" fillId="0" borderId="25" xfId="1" applyFont="1" applyFill="1" applyBorder="1" applyAlignment="1" applyProtection="1">
      <alignment horizontal="left"/>
    </xf>
    <xf numFmtId="3" fontId="4" fillId="0" borderId="25" xfId="1" applyNumberFormat="1" applyFont="1" applyFill="1" applyBorder="1" applyAlignment="1" applyProtection="1">
      <alignment horizontal="right"/>
    </xf>
    <xf numFmtId="3" fontId="4" fillId="0" borderId="34" xfId="1" applyNumberFormat="1" applyFont="1" applyFill="1" applyBorder="1" applyAlignment="1" applyProtection="1">
      <alignment horizontal="right"/>
    </xf>
    <xf numFmtId="3" fontId="6" fillId="0" borderId="26" xfId="1" applyNumberFormat="1" applyFont="1" applyFill="1" applyBorder="1" applyAlignment="1" applyProtection="1">
      <alignment horizontal="right"/>
    </xf>
    <xf numFmtId="0" fontId="6" fillId="0" borderId="35" xfId="1" applyFont="1" applyFill="1" applyBorder="1" applyAlignment="1" applyProtection="1">
      <alignment horizontal="left"/>
    </xf>
    <xf numFmtId="3" fontId="6" fillId="0" borderId="35" xfId="1" applyNumberFormat="1" applyFont="1" applyFill="1" applyBorder="1" applyAlignment="1" applyProtection="1">
      <alignment horizontal="right"/>
    </xf>
    <xf numFmtId="3" fontId="6" fillId="0" borderId="36" xfId="1" applyNumberFormat="1" applyFont="1" applyFill="1" applyBorder="1" applyAlignment="1" applyProtection="1">
      <alignment horizontal="right"/>
    </xf>
    <xf numFmtId="3" fontId="6" fillId="0" borderId="37" xfId="1" applyNumberFormat="1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/>
    <xf numFmtId="3" fontId="6" fillId="0" borderId="2" xfId="1" applyNumberFormat="1" applyFont="1" applyFill="1" applyBorder="1" applyAlignment="1" applyProtection="1"/>
    <xf numFmtId="0" fontId="6" fillId="0" borderId="15" xfId="1" applyFont="1" applyFill="1" applyBorder="1" applyAlignment="1" applyProtection="1">
      <alignment horizontal="left"/>
    </xf>
    <xf numFmtId="3" fontId="6" fillId="0" borderId="15" xfId="1" applyNumberFormat="1" applyFont="1" applyFill="1" applyBorder="1" applyAlignment="1" applyProtection="1">
      <alignment horizontal="right"/>
    </xf>
    <xf numFmtId="3" fontId="6" fillId="0" borderId="16" xfId="1" applyNumberFormat="1" applyFont="1" applyFill="1" applyBorder="1" applyAlignment="1" applyProtection="1">
      <alignment horizontal="right"/>
    </xf>
    <xf numFmtId="3" fontId="6" fillId="0" borderId="17" xfId="1" applyNumberFormat="1" applyFont="1" applyFill="1" applyBorder="1" applyAlignment="1" applyProtection="1">
      <alignment horizontal="right"/>
    </xf>
    <xf numFmtId="0" fontId="4" fillId="0" borderId="18" xfId="1" applyFont="1" applyFill="1" applyBorder="1" applyAlignment="1" applyProtection="1"/>
    <xf numFmtId="0" fontId="4" fillId="0" borderId="2" xfId="1" applyFont="1" applyFill="1" applyBorder="1" applyAlignment="1" applyProtection="1"/>
    <xf numFmtId="3" fontId="4" fillId="0" borderId="2" xfId="1" applyNumberFormat="1" applyFont="1" applyFill="1" applyBorder="1" applyAlignment="1" applyProtection="1"/>
    <xf numFmtId="3" fontId="4" fillId="0" borderId="38" xfId="1" applyNumberFormat="1" applyFont="1" applyFill="1" applyBorder="1" applyAlignment="1" applyProtection="1"/>
    <xf numFmtId="3" fontId="4" fillId="0" borderId="19" xfId="0" applyNumberFormat="1" applyFont="1" applyFill="1" applyBorder="1" applyAlignment="1" applyProtection="1">
      <alignment horizontal="right"/>
      <protection locked="0"/>
    </xf>
    <xf numFmtId="3" fontId="4" fillId="4" borderId="29" xfId="1" applyNumberFormat="1" applyFont="1" applyFill="1" applyBorder="1" applyAlignment="1" applyProtection="1">
      <alignment horizontal="right"/>
    </xf>
    <xf numFmtId="3" fontId="4" fillId="0" borderId="20" xfId="1" applyNumberFormat="1" applyFont="1" applyFill="1" applyBorder="1" applyAlignment="1" applyProtection="1">
      <alignment horizontal="right"/>
      <protection locked="0"/>
    </xf>
    <xf numFmtId="3" fontId="4" fillId="4" borderId="21" xfId="1" applyNumberFormat="1" applyFont="1" applyFill="1" applyBorder="1" applyAlignment="1" applyProtection="1">
      <alignment horizontal="right"/>
    </xf>
    <xf numFmtId="3" fontId="4" fillId="0" borderId="25" xfId="1" applyNumberFormat="1" applyFont="1" applyFill="1" applyBorder="1" applyAlignment="1" applyProtection="1">
      <alignment horizontal="right"/>
      <protection locked="0"/>
    </xf>
    <xf numFmtId="3" fontId="4" fillId="4" borderId="34" xfId="1" applyNumberFormat="1" applyFont="1" applyFill="1" applyBorder="1" applyAlignment="1" applyProtection="1">
      <alignment horizontal="right"/>
    </xf>
    <xf numFmtId="0" fontId="4" fillId="0" borderId="57" xfId="4" applyFont="1" applyFill="1" applyBorder="1" applyAlignment="1" applyProtection="1">
      <alignment horizontal="left" indent="1"/>
    </xf>
    <xf numFmtId="3" fontId="6" fillId="0" borderId="27" xfId="1" applyNumberFormat="1" applyFont="1" applyFill="1" applyBorder="1" applyAlignment="1" applyProtection="1">
      <alignment horizontal="right"/>
    </xf>
    <xf numFmtId="3" fontId="4" fillId="4" borderId="33" xfId="1" applyNumberFormat="1" applyFont="1" applyFill="1" applyBorder="1" applyAlignment="1" applyProtection="1">
      <alignment horizontal="right"/>
    </xf>
    <xf numFmtId="3" fontId="6" fillId="0" borderId="28" xfId="1" applyNumberFormat="1" applyFont="1" applyFill="1" applyBorder="1" applyAlignment="1" applyProtection="1">
      <alignment horizontal="right"/>
    </xf>
    <xf numFmtId="0" fontId="4" fillId="0" borderId="55" xfId="1" applyFont="1" applyFill="1" applyBorder="1" applyAlignment="1" applyProtection="1">
      <alignment horizontal="left" indent="1"/>
    </xf>
    <xf numFmtId="0" fontId="6" fillId="0" borderId="39" xfId="1" applyFont="1" applyFill="1" applyBorder="1" applyAlignment="1" applyProtection="1">
      <alignment horizontal="left" indent="1"/>
    </xf>
    <xf numFmtId="3" fontId="4" fillId="0" borderId="39" xfId="1" applyNumberFormat="1" applyFont="1" applyFill="1" applyBorder="1" applyAlignment="1" applyProtection="1">
      <alignment horizontal="right"/>
    </xf>
    <xf numFmtId="3" fontId="6" fillId="0" borderId="40" xfId="1" applyNumberFormat="1" applyFont="1" applyFill="1" applyBorder="1" applyAlignment="1" applyProtection="1">
      <alignment horizontal="right"/>
    </xf>
    <xf numFmtId="0" fontId="6" fillId="0" borderId="15" xfId="1" applyFont="1" applyFill="1" applyBorder="1" applyAlignment="1" applyProtection="1">
      <alignment horizontal="center" vertical="center" wrapText="1"/>
    </xf>
    <xf numFmtId="0" fontId="4" fillId="0" borderId="39" xfId="1" applyFont="1" applyFill="1" applyBorder="1" applyAlignment="1" applyProtection="1">
      <alignment horizontal="left" wrapText="1" indent="1"/>
    </xf>
    <xf numFmtId="3" fontId="4" fillId="0" borderId="39" xfId="1" applyNumberFormat="1" applyFont="1" applyFill="1" applyBorder="1" applyAlignment="1" applyProtection="1">
      <alignment horizontal="right" vertical="center"/>
      <protection locked="0"/>
    </xf>
    <xf numFmtId="3" fontId="4" fillId="4" borderId="41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27" xfId="1" applyFont="1" applyFill="1" applyBorder="1" applyAlignment="1" applyProtection="1">
      <alignment horizontal="left" wrapText="1" indent="1"/>
    </xf>
    <xf numFmtId="3" fontId="4" fillId="0" borderId="27" xfId="1" applyNumberFormat="1" applyFont="1" applyFill="1" applyBorder="1" applyAlignment="1" applyProtection="1">
      <alignment horizontal="right" vertical="center"/>
      <protection locked="0"/>
    </xf>
    <xf numFmtId="3" fontId="4" fillId="4" borderId="33" xfId="1" applyNumberFormat="1" applyFont="1" applyFill="1" applyBorder="1" applyAlignment="1" applyProtection="1">
      <alignment horizontal="right" vertical="center"/>
    </xf>
    <xf numFmtId="0" fontId="4" fillId="0" borderId="42" xfId="4" applyFont="1" applyFill="1" applyBorder="1" applyAlignment="1" applyProtection="1">
      <alignment horizontal="left" indent="1"/>
    </xf>
    <xf numFmtId="0" fontId="6" fillId="0" borderId="43" xfId="1" applyFont="1" applyFill="1" applyBorder="1" applyAlignment="1" applyProtection="1"/>
    <xf numFmtId="3" fontId="6" fillId="0" borderId="43" xfId="1" applyNumberFormat="1" applyFont="1" applyFill="1" applyBorder="1" applyAlignment="1" applyProtection="1">
      <alignment horizontal="right"/>
    </xf>
    <xf numFmtId="3" fontId="6" fillId="0" borderId="44" xfId="1" applyNumberFormat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center"/>
    </xf>
    <xf numFmtId="38" fontId="4" fillId="0" borderId="0" xfId="1" applyNumberFormat="1" applyFont="1" applyFill="1" applyBorder="1" applyAlignment="1" applyProtection="1"/>
    <xf numFmtId="38" fontId="6" fillId="0" borderId="0" xfId="1" applyNumberFormat="1" applyFont="1" applyFill="1" applyBorder="1" applyAlignment="1" applyProtection="1"/>
    <xf numFmtId="0" fontId="4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Protection="1">
      <protection locked="0"/>
    </xf>
    <xf numFmtId="0" fontId="6" fillId="0" borderId="0" xfId="1" applyFont="1" applyFill="1" applyProtection="1">
      <protection locked="0"/>
    </xf>
    <xf numFmtId="0" fontId="4" fillId="0" borderId="0" xfId="1" applyFont="1" applyFill="1"/>
    <xf numFmtId="0" fontId="6" fillId="0" borderId="0" xfId="1" applyFont="1" applyFill="1"/>
    <xf numFmtId="0" fontId="12" fillId="0" borderId="9" xfId="5" applyFont="1" applyFill="1" applyBorder="1" applyAlignment="1" applyProtection="1">
      <alignment wrapText="1"/>
      <protection locked="0"/>
    </xf>
    <xf numFmtId="0" fontId="12" fillId="0" borderId="10" xfId="5" applyFont="1" applyFill="1" applyBorder="1" applyAlignment="1" applyProtection="1">
      <alignment wrapText="1"/>
      <protection locked="0"/>
    </xf>
    <xf numFmtId="0" fontId="12" fillId="0" borderId="9" xfId="6" applyFont="1" applyFill="1" applyBorder="1" applyAlignment="1" applyProtection="1">
      <alignment wrapText="1"/>
      <protection locked="0"/>
    </xf>
    <xf numFmtId="0" fontId="12" fillId="0" borderId="10" xfId="6" applyFont="1" applyFill="1" applyBorder="1" applyAlignment="1" applyProtection="1">
      <alignment wrapText="1"/>
      <protection locked="0"/>
    </xf>
    <xf numFmtId="0" fontId="4" fillId="0" borderId="20" xfId="0" applyFont="1" applyFill="1" applyBorder="1" applyProtection="1">
      <protection locked="0"/>
    </xf>
    <xf numFmtId="10" fontId="4" fillId="0" borderId="21" xfId="0" applyNumberFormat="1" applyFont="1" applyFill="1" applyBorder="1" applyAlignment="1" applyProtection="1">
      <alignment horizontal="right"/>
      <protection locked="0"/>
    </xf>
  </cellXfs>
  <cellStyles count="7">
    <cellStyle name="Comma 2" xfId="2"/>
    <cellStyle name="Normal" xfId="0" builtinId="0"/>
    <cellStyle name="Normal 10" xfId="5"/>
    <cellStyle name="Normal 2" xfId="1"/>
    <cellStyle name="Normal 2 10 2 2" xfId="6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view="pageBreakPreview" zoomScale="90" zoomScaleSheetLayoutView="90" workbookViewId="0">
      <selection activeCell="H25" sqref="H24:H25"/>
    </sheetView>
  </sheetViews>
  <sheetFormatPr defaultColWidth="9.140625" defaultRowHeight="12" customHeight="1"/>
  <cols>
    <col min="1" max="1" width="28.42578125" style="40" customWidth="1"/>
    <col min="2" max="2" width="48.7109375" style="40" customWidth="1"/>
    <col min="3" max="3" width="14.42578125" style="40" customWidth="1"/>
    <col min="4" max="4" width="13.5703125" style="40" bestFit="1" customWidth="1"/>
    <col min="5" max="5" width="16.28515625" style="40" bestFit="1" customWidth="1"/>
    <col min="6" max="16384" width="9.140625" style="40"/>
  </cols>
  <sheetData>
    <row r="1" spans="1:6" ht="12" customHeight="1">
      <c r="A1" s="37" t="s">
        <v>105</v>
      </c>
      <c r="B1" s="38">
        <f>Info!B1</f>
        <v>0</v>
      </c>
      <c r="C1" s="39"/>
      <c r="D1" s="39"/>
      <c r="E1" s="39"/>
    </row>
    <row r="2" spans="1:6" ht="12" customHeight="1">
      <c r="A2" s="37" t="s">
        <v>106</v>
      </c>
      <c r="B2" s="38">
        <f>Info!B2</f>
        <v>0</v>
      </c>
      <c r="C2" s="39"/>
      <c r="D2" s="39"/>
      <c r="E2" s="39"/>
    </row>
    <row r="3" spans="1:6" ht="12" customHeight="1">
      <c r="A3" s="37"/>
      <c r="B3" s="41"/>
      <c r="C3" s="39"/>
      <c r="D3" s="39"/>
      <c r="E3" s="39"/>
    </row>
    <row r="4" spans="1:6" ht="12" customHeight="1">
      <c r="A4" s="42" t="s">
        <v>0</v>
      </c>
      <c r="B4" s="43" t="s">
        <v>1</v>
      </c>
      <c r="C4" s="37"/>
      <c r="D4" s="37"/>
      <c r="E4" s="44" t="s">
        <v>2</v>
      </c>
    </row>
    <row r="5" spans="1:6" ht="12" customHeight="1" thickBot="1">
      <c r="A5" s="37"/>
      <c r="B5" s="37"/>
      <c r="C5" s="37"/>
      <c r="D5" s="37"/>
      <c r="E5" s="45"/>
    </row>
    <row r="6" spans="1:6" ht="12" customHeight="1" thickBot="1">
      <c r="A6" s="46" t="s">
        <v>3</v>
      </c>
      <c r="B6" s="47" t="s">
        <v>4</v>
      </c>
      <c r="C6" s="48" t="s">
        <v>5</v>
      </c>
      <c r="D6" s="48" t="s">
        <v>6</v>
      </c>
      <c r="E6" s="49" t="s">
        <v>7</v>
      </c>
    </row>
    <row r="7" spans="1:6" ht="12" customHeight="1">
      <c r="A7" s="50">
        <v>1</v>
      </c>
      <c r="B7" s="51" t="s">
        <v>8</v>
      </c>
      <c r="C7" s="52">
        <v>14664.83</v>
      </c>
      <c r="D7" s="52">
        <v>29065.411599999999</v>
      </c>
      <c r="E7" s="53">
        <v>43730.241600000001</v>
      </c>
      <c r="F7" s="54"/>
    </row>
    <row r="8" spans="1:6" ht="12" customHeight="1">
      <c r="A8" s="55">
        <v>2</v>
      </c>
      <c r="B8" s="56" t="s">
        <v>9</v>
      </c>
      <c r="C8" s="57">
        <v>24817.94</v>
      </c>
      <c r="D8" s="57">
        <v>171930.81160000002</v>
      </c>
      <c r="E8" s="58">
        <v>196748.75160000002</v>
      </c>
      <c r="F8" s="54"/>
    </row>
    <row r="9" spans="1:6" ht="12" customHeight="1">
      <c r="A9" s="55">
        <v>3</v>
      </c>
      <c r="B9" s="59" t="s">
        <v>10</v>
      </c>
      <c r="C9" s="57">
        <v>1128279.08</v>
      </c>
      <c r="D9" s="57">
        <v>693579.14029999997</v>
      </c>
      <c r="E9" s="58">
        <v>1821858.2203000002</v>
      </c>
      <c r="F9" s="54"/>
    </row>
    <row r="10" spans="1:6" ht="12" customHeight="1">
      <c r="A10" s="55">
        <v>3.1</v>
      </c>
      <c r="B10" s="59" t="s">
        <v>11</v>
      </c>
      <c r="C10" s="60">
        <v>-87959.34</v>
      </c>
      <c r="D10" s="60">
        <v>-213398.88440000001</v>
      </c>
      <c r="E10" s="61">
        <v>-301358.22440000001</v>
      </c>
      <c r="F10" s="54"/>
    </row>
    <row r="11" spans="1:6" ht="12" customHeight="1">
      <c r="A11" s="55">
        <v>3.2</v>
      </c>
      <c r="B11" s="56" t="s">
        <v>12</v>
      </c>
      <c r="C11" s="57">
        <f>C9+C10</f>
        <v>1040319.7400000001</v>
      </c>
      <c r="D11" s="57">
        <f>D9+D10</f>
        <v>480180.25589999999</v>
      </c>
      <c r="E11" s="58">
        <f t="shared" ref="E11:E12" si="0">C11+D11</f>
        <v>1520499.9959</v>
      </c>
    </row>
    <row r="12" spans="1:6" ht="12" customHeight="1">
      <c r="A12" s="55">
        <v>4</v>
      </c>
      <c r="B12" s="56" t="s">
        <v>13</v>
      </c>
      <c r="C12" s="57">
        <v>0</v>
      </c>
      <c r="D12" s="57">
        <v>0</v>
      </c>
      <c r="E12" s="58">
        <f t="shared" si="0"/>
        <v>0</v>
      </c>
    </row>
    <row r="13" spans="1:6" ht="12" customHeight="1">
      <c r="A13" s="55">
        <v>5</v>
      </c>
      <c r="B13" s="56" t="s">
        <v>14</v>
      </c>
      <c r="C13" s="57">
        <v>12939.43</v>
      </c>
      <c r="D13" s="57">
        <v>6058.6634999999997</v>
      </c>
      <c r="E13" s="58">
        <v>18998.093499999999</v>
      </c>
    </row>
    <row r="14" spans="1:6" ht="12" customHeight="1">
      <c r="A14" s="55">
        <v>6</v>
      </c>
      <c r="B14" s="56" t="s">
        <v>15</v>
      </c>
      <c r="C14" s="57">
        <v>128342</v>
      </c>
      <c r="D14" s="62"/>
      <c r="E14" s="58">
        <v>128342</v>
      </c>
    </row>
    <row r="15" spans="1:6" ht="12" customHeight="1">
      <c r="A15" s="55">
        <v>7</v>
      </c>
      <c r="B15" s="56" t="s">
        <v>16</v>
      </c>
      <c r="C15" s="57">
        <v>0</v>
      </c>
      <c r="D15" s="62"/>
      <c r="E15" s="58">
        <v>0</v>
      </c>
    </row>
    <row r="16" spans="1:6" ht="12" customHeight="1">
      <c r="A16" s="55">
        <v>8</v>
      </c>
      <c r="B16" s="56" t="s">
        <v>17</v>
      </c>
      <c r="C16" s="57">
        <v>34302.280000000006</v>
      </c>
      <c r="D16" s="62"/>
      <c r="E16" s="58">
        <v>34302.280000000006</v>
      </c>
    </row>
    <row r="17" spans="1:5" ht="12" customHeight="1">
      <c r="A17" s="55">
        <v>9</v>
      </c>
      <c r="B17" s="56" t="s">
        <v>18</v>
      </c>
      <c r="C17" s="57">
        <v>43958.549999999988</v>
      </c>
      <c r="D17" s="57">
        <v>2222.73</v>
      </c>
      <c r="E17" s="58">
        <v>46181.279999999992</v>
      </c>
    </row>
    <row r="18" spans="1:5" ht="12" customHeight="1" thickBot="1">
      <c r="A18" s="50">
        <v>10</v>
      </c>
      <c r="B18" s="63" t="s">
        <v>19</v>
      </c>
      <c r="C18" s="64">
        <f>SUM(C7:C8,C11:C17)</f>
        <v>1299344.77</v>
      </c>
      <c r="D18" s="64">
        <f>SUM(D7:D8,D11:D17)</f>
        <v>689457.8726</v>
      </c>
      <c r="E18" s="65">
        <f>SUM(E7:E8,E11:E17)</f>
        <v>1988802.6425999999</v>
      </c>
    </row>
    <row r="19" spans="1:5" ht="12" customHeight="1" thickBot="1">
      <c r="A19" s="46"/>
      <c r="B19" s="47" t="s">
        <v>20</v>
      </c>
      <c r="C19" s="48"/>
      <c r="D19" s="48"/>
      <c r="E19" s="49"/>
    </row>
    <row r="20" spans="1:5" ht="12" customHeight="1">
      <c r="A20" s="50">
        <v>11</v>
      </c>
      <c r="B20" s="51" t="s">
        <v>21</v>
      </c>
      <c r="C20" s="52">
        <v>0</v>
      </c>
      <c r="D20" s="52">
        <v>0</v>
      </c>
      <c r="E20" s="53">
        <v>0</v>
      </c>
    </row>
    <row r="21" spans="1:5" ht="12" customHeight="1">
      <c r="A21" s="55">
        <v>12</v>
      </c>
      <c r="B21" s="56" t="s">
        <v>22</v>
      </c>
      <c r="C21" s="57">
        <v>13000</v>
      </c>
      <c r="D21" s="57">
        <v>719459.87269999995</v>
      </c>
      <c r="E21" s="58">
        <v>732459.87269999995</v>
      </c>
    </row>
    <row r="22" spans="1:5" ht="12" customHeight="1">
      <c r="A22" s="55">
        <v>13</v>
      </c>
      <c r="B22" s="56" t="s">
        <v>23</v>
      </c>
      <c r="C22" s="57">
        <v>0</v>
      </c>
      <c r="D22" s="57">
        <v>0</v>
      </c>
      <c r="E22" s="58">
        <v>0</v>
      </c>
    </row>
    <row r="23" spans="1:5" ht="12" customHeight="1">
      <c r="A23" s="50">
        <v>14</v>
      </c>
      <c r="B23" s="56" t="s">
        <v>24</v>
      </c>
      <c r="C23" s="57">
        <v>69.14</v>
      </c>
      <c r="D23" s="57">
        <v>3082.0288</v>
      </c>
      <c r="E23" s="58">
        <v>3151.1687999999999</v>
      </c>
    </row>
    <row r="24" spans="1:5" ht="12" customHeight="1">
      <c r="A24" s="55">
        <v>15</v>
      </c>
      <c r="B24" s="56" t="s">
        <v>25</v>
      </c>
      <c r="C24" s="57">
        <v>84540.46</v>
      </c>
      <c r="D24" s="57">
        <v>25262.66</v>
      </c>
      <c r="E24" s="58">
        <v>109803.12000000001</v>
      </c>
    </row>
    <row r="25" spans="1:5" ht="12" customHeight="1">
      <c r="A25" s="55">
        <v>16</v>
      </c>
      <c r="B25" s="56" t="s">
        <v>26</v>
      </c>
      <c r="C25" s="57">
        <v>0</v>
      </c>
      <c r="D25" s="57">
        <v>0</v>
      </c>
      <c r="E25" s="58">
        <v>0</v>
      </c>
    </row>
    <row r="26" spans="1:5" ht="12" customHeight="1" thickBot="1">
      <c r="A26" s="50">
        <v>17</v>
      </c>
      <c r="B26" s="63" t="s">
        <v>27</v>
      </c>
      <c r="C26" s="64">
        <f>SUM(C20:C25)</f>
        <v>97609.600000000006</v>
      </c>
      <c r="D26" s="64">
        <f>SUM(D20:D25)</f>
        <v>747804.56149999995</v>
      </c>
      <c r="E26" s="65">
        <f t="shared" ref="E26" si="1">C26+D26</f>
        <v>845414.16149999993</v>
      </c>
    </row>
    <row r="27" spans="1:5" ht="12" customHeight="1" thickBot="1">
      <c r="A27" s="46"/>
      <c r="B27" s="47" t="s">
        <v>28</v>
      </c>
      <c r="C27" s="48"/>
      <c r="D27" s="48"/>
      <c r="E27" s="49"/>
    </row>
    <row r="28" spans="1:5" ht="12" customHeight="1">
      <c r="A28" s="50">
        <v>18</v>
      </c>
      <c r="B28" s="66" t="s">
        <v>29</v>
      </c>
      <c r="C28" s="52">
        <v>1699000</v>
      </c>
      <c r="D28" s="62"/>
      <c r="E28" s="53">
        <f t="shared" ref="E28:E33" si="2">C28</f>
        <v>1699000</v>
      </c>
    </row>
    <row r="29" spans="1:5" ht="12" customHeight="1">
      <c r="A29" s="55">
        <v>19</v>
      </c>
      <c r="B29" s="67" t="s">
        <v>30</v>
      </c>
      <c r="C29" s="57">
        <v>0</v>
      </c>
      <c r="D29" s="62"/>
      <c r="E29" s="58">
        <f t="shared" si="2"/>
        <v>0</v>
      </c>
    </row>
    <row r="30" spans="1:5" ht="12" customHeight="1">
      <c r="A30" s="55">
        <v>20</v>
      </c>
      <c r="B30" s="67" t="s">
        <v>31</v>
      </c>
      <c r="C30" s="57">
        <v>0</v>
      </c>
      <c r="D30" s="62"/>
      <c r="E30" s="58">
        <f t="shared" si="2"/>
        <v>0</v>
      </c>
    </row>
    <row r="31" spans="1:5" ht="12" customHeight="1">
      <c r="A31" s="55">
        <v>21</v>
      </c>
      <c r="B31" s="67" t="s">
        <v>32</v>
      </c>
      <c r="C31" s="57">
        <v>-561477.67999999993</v>
      </c>
      <c r="D31" s="62"/>
      <c r="E31" s="58">
        <f t="shared" si="2"/>
        <v>-561477.67999999993</v>
      </c>
    </row>
    <row r="32" spans="1:5" ht="12" customHeight="1">
      <c r="A32" s="55">
        <v>22</v>
      </c>
      <c r="B32" s="67" t="s">
        <v>33</v>
      </c>
      <c r="C32" s="57">
        <v>5866.25</v>
      </c>
      <c r="D32" s="62"/>
      <c r="E32" s="58">
        <f t="shared" si="2"/>
        <v>5866.25</v>
      </c>
    </row>
    <row r="33" spans="1:5" ht="12" customHeight="1" thickBot="1">
      <c r="A33" s="68">
        <v>23</v>
      </c>
      <c r="B33" s="63" t="s">
        <v>34</v>
      </c>
      <c r="C33" s="64">
        <f>SUM(C28:C32)</f>
        <v>1143388.57</v>
      </c>
      <c r="D33" s="62"/>
      <c r="E33" s="65">
        <f t="shared" si="2"/>
        <v>1143388.57</v>
      </c>
    </row>
    <row r="34" spans="1:5" ht="12" customHeight="1" thickBot="1">
      <c r="A34" s="69">
        <v>24</v>
      </c>
      <c r="B34" s="70" t="s">
        <v>35</v>
      </c>
      <c r="C34" s="71">
        <f>C26+C33</f>
        <v>1240998.1700000002</v>
      </c>
      <c r="D34" s="71">
        <f>D26</f>
        <v>747804.56149999995</v>
      </c>
      <c r="E34" s="72">
        <f>C34+D34</f>
        <v>1988802.7315000002</v>
      </c>
    </row>
    <row r="35" spans="1:5" ht="12" customHeight="1">
      <c r="A35" s="39"/>
      <c r="B35" s="39"/>
      <c r="C35" s="73"/>
      <c r="D35" s="73"/>
      <c r="E35" s="73"/>
    </row>
    <row r="36" spans="1:5" ht="12" customHeight="1">
      <c r="A36" s="39"/>
      <c r="B36" s="39"/>
      <c r="C36" s="39"/>
      <c r="D36" s="39"/>
      <c r="E36" s="39"/>
    </row>
    <row r="37" spans="1:5" ht="12" customHeight="1">
      <c r="A37" s="39"/>
      <c r="B37" s="39"/>
      <c r="C37" s="74"/>
      <c r="D37" s="75"/>
      <c r="E37" s="39"/>
    </row>
    <row r="38" spans="1:5" ht="12" customHeight="1">
      <c r="A38" s="39"/>
      <c r="B38" s="39" t="s">
        <v>104</v>
      </c>
      <c r="C38" s="39"/>
      <c r="D38" s="76"/>
      <c r="E38" s="39"/>
    </row>
    <row r="39" spans="1:5" ht="12" customHeight="1">
      <c r="C39" s="77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74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3"/>
  <sheetViews>
    <sheetView showGridLines="0" view="pageBreakPreview" zoomScale="90" zoomScaleSheetLayoutView="90" workbookViewId="0">
      <selection activeCell="H21" sqref="H21"/>
    </sheetView>
  </sheetViews>
  <sheetFormatPr defaultColWidth="9.140625" defaultRowHeight="11.25"/>
  <cols>
    <col min="1" max="1" width="27.140625" style="190" customWidth="1"/>
    <col min="2" max="2" width="48.85546875" style="190" customWidth="1"/>
    <col min="3" max="4" width="12" style="190" customWidth="1"/>
    <col min="5" max="5" width="12" style="191" customWidth="1"/>
    <col min="6" max="16384" width="9.140625" style="80"/>
  </cols>
  <sheetData>
    <row r="1" spans="1:5">
      <c r="A1" s="78" t="s">
        <v>105</v>
      </c>
      <c r="B1" s="38">
        <f>Info!B1</f>
        <v>0</v>
      </c>
      <c r="C1" s="39"/>
      <c r="D1" s="39"/>
      <c r="E1" s="79"/>
    </row>
    <row r="2" spans="1:5">
      <c r="A2" s="78" t="s">
        <v>106</v>
      </c>
      <c r="B2" s="38">
        <f>Info!B2</f>
        <v>0</v>
      </c>
      <c r="C2" s="39"/>
      <c r="D2" s="39"/>
      <c r="E2" s="79"/>
    </row>
    <row r="3" spans="1:5">
      <c r="A3" s="39"/>
      <c r="B3" s="81"/>
      <c r="C3" s="39"/>
      <c r="D3" s="39"/>
      <c r="E3" s="79"/>
    </row>
    <row r="4" spans="1:5" ht="12" thickBot="1">
      <c r="A4" s="82" t="s">
        <v>36</v>
      </c>
      <c r="B4" s="83" t="s">
        <v>37</v>
      </c>
      <c r="C4" s="39"/>
      <c r="D4" s="39"/>
      <c r="E4" s="84" t="s">
        <v>2</v>
      </c>
    </row>
    <row r="5" spans="1:5" ht="12" thickBot="1">
      <c r="A5" s="85" t="s">
        <v>3</v>
      </c>
      <c r="B5" s="86"/>
      <c r="C5" s="87" t="s">
        <v>5</v>
      </c>
      <c r="D5" s="88" t="s">
        <v>6</v>
      </c>
      <c r="E5" s="89" t="s">
        <v>7</v>
      </c>
    </row>
    <row r="6" spans="1:5" ht="12" thickBot="1">
      <c r="A6" s="90"/>
      <c r="B6" s="91" t="s">
        <v>38</v>
      </c>
      <c r="C6" s="91"/>
      <c r="D6" s="91"/>
      <c r="E6" s="91"/>
    </row>
    <row r="7" spans="1:5">
      <c r="A7" s="92">
        <v>1</v>
      </c>
      <c r="B7" s="93" t="s">
        <v>39</v>
      </c>
      <c r="C7" s="94">
        <v>0</v>
      </c>
      <c r="D7" s="95">
        <v>0</v>
      </c>
      <c r="E7" s="96">
        <f t="shared" ref="E7:E24" si="0">C7+D7</f>
        <v>0</v>
      </c>
    </row>
    <row r="8" spans="1:5">
      <c r="A8" s="92">
        <v>2</v>
      </c>
      <c r="B8" s="97" t="s">
        <v>40</v>
      </c>
      <c r="C8" s="98">
        <f>SUM(C9:C15)</f>
        <v>218534.05</v>
      </c>
      <c r="D8" s="99">
        <f>SUM(D9:D15)</f>
        <v>98580.56</v>
      </c>
      <c r="E8" s="100">
        <f t="shared" si="0"/>
        <v>317114.61</v>
      </c>
    </row>
    <row r="9" spans="1:5">
      <c r="A9" s="92">
        <v>2.1</v>
      </c>
      <c r="B9" s="101" t="s">
        <v>41</v>
      </c>
      <c r="C9" s="94">
        <v>0</v>
      </c>
      <c r="D9" s="95">
        <v>0</v>
      </c>
      <c r="E9" s="102">
        <f t="shared" si="0"/>
        <v>0</v>
      </c>
    </row>
    <row r="10" spans="1:5">
      <c r="A10" s="92">
        <v>2.2000000000000002</v>
      </c>
      <c r="B10" s="101" t="s">
        <v>42</v>
      </c>
      <c r="C10" s="94">
        <v>218534.05</v>
      </c>
      <c r="D10" s="95">
        <v>98580.56</v>
      </c>
      <c r="E10" s="102">
        <f t="shared" si="0"/>
        <v>317114.61</v>
      </c>
    </row>
    <row r="11" spans="1:5">
      <c r="A11" s="92">
        <v>2.2999999999999998</v>
      </c>
      <c r="B11" s="101" t="s">
        <v>43</v>
      </c>
      <c r="C11" s="94">
        <v>0</v>
      </c>
      <c r="D11" s="95">
        <v>0</v>
      </c>
      <c r="E11" s="102">
        <f t="shared" si="0"/>
        <v>0</v>
      </c>
    </row>
    <row r="12" spans="1:5">
      <c r="A12" s="92">
        <v>2.4</v>
      </c>
      <c r="B12" s="101" t="s">
        <v>44</v>
      </c>
      <c r="C12" s="94">
        <v>0</v>
      </c>
      <c r="D12" s="95">
        <v>0</v>
      </c>
      <c r="E12" s="102">
        <f t="shared" si="0"/>
        <v>0</v>
      </c>
    </row>
    <row r="13" spans="1:5">
      <c r="A13" s="92">
        <v>2.5</v>
      </c>
      <c r="B13" s="101" t="s">
        <v>45</v>
      </c>
      <c r="C13" s="94">
        <v>0</v>
      </c>
      <c r="D13" s="95">
        <v>0</v>
      </c>
      <c r="E13" s="102">
        <f t="shared" si="0"/>
        <v>0</v>
      </c>
    </row>
    <row r="14" spans="1:5">
      <c r="A14" s="92">
        <v>2.6</v>
      </c>
      <c r="B14" s="101" t="s">
        <v>46</v>
      </c>
      <c r="C14" s="94">
        <v>0</v>
      </c>
      <c r="D14" s="95">
        <v>0</v>
      </c>
      <c r="E14" s="102">
        <f>C14+D14</f>
        <v>0</v>
      </c>
    </row>
    <row r="15" spans="1:5">
      <c r="A15" s="92">
        <v>2.7</v>
      </c>
      <c r="B15" s="101" t="s">
        <v>47</v>
      </c>
      <c r="C15" s="94">
        <v>0</v>
      </c>
      <c r="D15" s="95">
        <v>0</v>
      </c>
      <c r="E15" s="102">
        <f t="shared" si="0"/>
        <v>0</v>
      </c>
    </row>
    <row r="16" spans="1:5">
      <c r="A16" s="92">
        <v>3</v>
      </c>
      <c r="B16" s="97" t="s">
        <v>48</v>
      </c>
      <c r="C16" s="98">
        <f>SUM(C17:C20)</f>
        <v>4339.24</v>
      </c>
      <c r="D16" s="99">
        <f>SUM(D17:D20)</f>
        <v>28533.35</v>
      </c>
      <c r="E16" s="100">
        <f t="shared" si="0"/>
        <v>32872.589999999997</v>
      </c>
    </row>
    <row r="17" spans="1:5">
      <c r="A17" s="92">
        <v>3.1</v>
      </c>
      <c r="B17" s="101" t="s">
        <v>49</v>
      </c>
      <c r="C17" s="94">
        <v>4339.24</v>
      </c>
      <c r="D17" s="95">
        <v>28533.35</v>
      </c>
      <c r="E17" s="102">
        <f t="shared" si="0"/>
        <v>32872.589999999997</v>
      </c>
    </row>
    <row r="18" spans="1:5">
      <c r="A18" s="92">
        <v>3.2</v>
      </c>
      <c r="B18" s="101" t="s">
        <v>50</v>
      </c>
      <c r="C18" s="94">
        <v>0</v>
      </c>
      <c r="D18" s="95">
        <v>0</v>
      </c>
      <c r="E18" s="102">
        <f t="shared" si="0"/>
        <v>0</v>
      </c>
    </row>
    <row r="19" spans="1:5">
      <c r="A19" s="92">
        <v>3.3</v>
      </c>
      <c r="B19" s="101" t="s">
        <v>51</v>
      </c>
      <c r="C19" s="94">
        <v>0</v>
      </c>
      <c r="D19" s="95">
        <v>0</v>
      </c>
      <c r="E19" s="102">
        <f t="shared" si="0"/>
        <v>0</v>
      </c>
    </row>
    <row r="20" spans="1:5">
      <c r="A20" s="92">
        <v>3.4</v>
      </c>
      <c r="B20" s="101" t="s">
        <v>52</v>
      </c>
      <c r="C20" s="94">
        <v>0</v>
      </c>
      <c r="D20" s="95">
        <v>0</v>
      </c>
      <c r="E20" s="102">
        <f t="shared" si="0"/>
        <v>0</v>
      </c>
    </row>
    <row r="21" spans="1:5" ht="22.5">
      <c r="A21" s="92">
        <v>4</v>
      </c>
      <c r="B21" s="103" t="s">
        <v>53</v>
      </c>
      <c r="C21" s="104">
        <v>16646.169999999998</v>
      </c>
      <c r="D21" s="105">
        <v>6512.66</v>
      </c>
      <c r="E21" s="100">
        <f t="shared" si="0"/>
        <v>23158.829999999998</v>
      </c>
    </row>
    <row r="22" spans="1:5" ht="22.5">
      <c r="A22" s="92">
        <v>5</v>
      </c>
      <c r="B22" s="103" t="s">
        <v>54</v>
      </c>
      <c r="C22" s="104">
        <v>0</v>
      </c>
      <c r="D22" s="105">
        <v>0</v>
      </c>
      <c r="E22" s="100">
        <f t="shared" si="0"/>
        <v>0</v>
      </c>
    </row>
    <row r="23" spans="1:5">
      <c r="A23" s="106">
        <v>6</v>
      </c>
      <c r="B23" s="107" t="s">
        <v>55</v>
      </c>
      <c r="C23" s="108">
        <v>0</v>
      </c>
      <c r="D23" s="109">
        <v>0</v>
      </c>
      <c r="E23" s="110">
        <f t="shared" si="0"/>
        <v>0</v>
      </c>
    </row>
    <row r="24" spans="1:5" ht="12" thickBot="1">
      <c r="A24" s="111">
        <v>7</v>
      </c>
      <c r="B24" s="112" t="s">
        <v>56</v>
      </c>
      <c r="C24" s="113">
        <f>SUM(C7:C8,C21:C23,C16)</f>
        <v>239519.45999999996</v>
      </c>
      <c r="D24" s="113">
        <f>SUM(D7:D8,D21:D23,D16)</f>
        <v>133626.57</v>
      </c>
      <c r="E24" s="114">
        <f t="shared" si="0"/>
        <v>373146.02999999997</v>
      </c>
    </row>
    <row r="25" spans="1:5" ht="12" thickBot="1">
      <c r="A25" s="115"/>
      <c r="B25" s="91" t="s">
        <v>57</v>
      </c>
      <c r="C25" s="91"/>
      <c r="D25" s="91"/>
      <c r="E25" s="91"/>
    </row>
    <row r="26" spans="1:5" ht="22.5">
      <c r="A26" s="92">
        <v>8</v>
      </c>
      <c r="B26" s="116" t="s">
        <v>58</v>
      </c>
      <c r="C26" s="117">
        <v>0</v>
      </c>
      <c r="D26" s="118">
        <v>0</v>
      </c>
      <c r="E26" s="96">
        <f t="shared" ref="E26:E34" si="1">C26+D26</f>
        <v>0</v>
      </c>
    </row>
    <row r="27" spans="1:5">
      <c r="A27" s="92">
        <v>9</v>
      </c>
      <c r="B27" s="119" t="s">
        <v>59</v>
      </c>
      <c r="C27" s="120">
        <v>1555.26</v>
      </c>
      <c r="D27" s="121">
        <v>107918.09</v>
      </c>
      <c r="E27" s="100">
        <f t="shared" si="1"/>
        <v>109473.34999999999</v>
      </c>
    </row>
    <row r="28" spans="1:5">
      <c r="A28" s="92">
        <v>10</v>
      </c>
      <c r="B28" s="119" t="s">
        <v>60</v>
      </c>
      <c r="C28" s="120">
        <v>0</v>
      </c>
      <c r="D28" s="121">
        <v>0</v>
      </c>
      <c r="E28" s="100">
        <f t="shared" si="1"/>
        <v>0</v>
      </c>
    </row>
    <row r="29" spans="1:5">
      <c r="A29" s="92">
        <v>11</v>
      </c>
      <c r="B29" s="119" t="s">
        <v>61</v>
      </c>
      <c r="C29" s="120">
        <v>0</v>
      </c>
      <c r="D29" s="121">
        <v>0</v>
      </c>
      <c r="E29" s="100">
        <f t="shared" si="1"/>
        <v>0</v>
      </c>
    </row>
    <row r="30" spans="1:5">
      <c r="A30" s="92">
        <v>12</v>
      </c>
      <c r="B30" s="119" t="s">
        <v>62</v>
      </c>
      <c r="C30" s="120">
        <v>0</v>
      </c>
      <c r="D30" s="121">
        <v>0</v>
      </c>
      <c r="E30" s="100">
        <f t="shared" si="1"/>
        <v>0</v>
      </c>
    </row>
    <row r="31" spans="1:5">
      <c r="A31" s="92">
        <v>13</v>
      </c>
      <c r="B31" s="119" t="s">
        <v>63</v>
      </c>
      <c r="C31" s="120">
        <v>0</v>
      </c>
      <c r="D31" s="121">
        <v>0</v>
      </c>
      <c r="E31" s="100">
        <f t="shared" si="1"/>
        <v>0</v>
      </c>
    </row>
    <row r="32" spans="1:5">
      <c r="A32" s="92">
        <v>14</v>
      </c>
      <c r="B32" s="122" t="s">
        <v>64</v>
      </c>
      <c r="C32" s="120">
        <v>0</v>
      </c>
      <c r="D32" s="121">
        <v>0</v>
      </c>
      <c r="E32" s="100">
        <f t="shared" si="1"/>
        <v>0</v>
      </c>
    </row>
    <row r="33" spans="1:5" ht="12" thickBot="1">
      <c r="A33" s="123">
        <v>15</v>
      </c>
      <c r="B33" s="124" t="s">
        <v>65</v>
      </c>
      <c r="C33" s="125">
        <f>SUM(C26:C32)</f>
        <v>1555.26</v>
      </c>
      <c r="D33" s="126">
        <f>SUM(D26:D32)</f>
        <v>107918.09</v>
      </c>
      <c r="E33" s="127">
        <f t="shared" si="1"/>
        <v>109473.34999999999</v>
      </c>
    </row>
    <row r="34" spans="1:5" ht="12" thickBot="1">
      <c r="A34" s="128">
        <v>16</v>
      </c>
      <c r="B34" s="129" t="s">
        <v>66</v>
      </c>
      <c r="C34" s="113">
        <f>C24-C33</f>
        <v>237964.19999999995</v>
      </c>
      <c r="D34" s="130">
        <f>D24-D33</f>
        <v>25708.48000000001</v>
      </c>
      <c r="E34" s="114">
        <f t="shared" si="1"/>
        <v>263672.67999999993</v>
      </c>
    </row>
    <row r="35" spans="1:5" ht="12" thickBot="1">
      <c r="A35" s="131"/>
      <c r="B35" s="91" t="s">
        <v>67</v>
      </c>
      <c r="C35" s="91"/>
      <c r="D35" s="91"/>
      <c r="E35" s="91"/>
    </row>
    <row r="36" spans="1:5">
      <c r="A36" s="111">
        <v>17</v>
      </c>
      <c r="B36" s="132" t="s">
        <v>68</v>
      </c>
      <c r="C36" s="133">
        <f>C37-C38</f>
        <v>38871.079999999994</v>
      </c>
      <c r="D36" s="134">
        <f>D37-D38</f>
        <v>7877</v>
      </c>
      <c r="E36" s="96">
        <f t="shared" ref="E36:E45" si="2">C36+D36</f>
        <v>46748.079999999994</v>
      </c>
    </row>
    <row r="37" spans="1:5" ht="22.5">
      <c r="A37" s="92">
        <v>17.100000000000001</v>
      </c>
      <c r="B37" s="135" t="s">
        <v>69</v>
      </c>
      <c r="C37" s="104">
        <v>41940.769999999997</v>
      </c>
      <c r="D37" s="105">
        <v>7877</v>
      </c>
      <c r="E37" s="102">
        <f t="shared" si="2"/>
        <v>49817.77</v>
      </c>
    </row>
    <row r="38" spans="1:5" ht="22.5">
      <c r="A38" s="92">
        <v>17.2</v>
      </c>
      <c r="B38" s="135" t="s">
        <v>70</v>
      </c>
      <c r="C38" s="104">
        <v>3069.69</v>
      </c>
      <c r="D38" s="105">
        <v>0</v>
      </c>
      <c r="E38" s="102">
        <f t="shared" si="2"/>
        <v>3069.69</v>
      </c>
    </row>
    <row r="39" spans="1:5">
      <c r="A39" s="92">
        <v>18</v>
      </c>
      <c r="B39" s="103" t="s">
        <v>71</v>
      </c>
      <c r="C39" s="120">
        <v>0</v>
      </c>
      <c r="D39" s="121">
        <v>0</v>
      </c>
      <c r="E39" s="100">
        <f t="shared" si="2"/>
        <v>0</v>
      </c>
    </row>
    <row r="40" spans="1:5">
      <c r="A40" s="92">
        <v>19</v>
      </c>
      <c r="B40" s="103" t="s">
        <v>72</v>
      </c>
      <c r="C40" s="120">
        <v>0</v>
      </c>
      <c r="D40" s="121">
        <v>0</v>
      </c>
      <c r="E40" s="100">
        <f t="shared" si="2"/>
        <v>0</v>
      </c>
    </row>
    <row r="41" spans="1:5" ht="22.5">
      <c r="A41" s="92">
        <v>20</v>
      </c>
      <c r="B41" s="103" t="s">
        <v>73</v>
      </c>
      <c r="C41" s="120">
        <v>16076.84</v>
      </c>
      <c r="D41" s="121">
        <v>0</v>
      </c>
      <c r="E41" s="100">
        <f t="shared" si="2"/>
        <v>16076.84</v>
      </c>
    </row>
    <row r="42" spans="1:5">
      <c r="A42" s="92">
        <v>21</v>
      </c>
      <c r="B42" s="103" t="s">
        <v>74</v>
      </c>
      <c r="C42" s="120">
        <v>23473.42</v>
      </c>
      <c r="D42" s="121">
        <v>0</v>
      </c>
      <c r="E42" s="100">
        <f t="shared" si="2"/>
        <v>23473.42</v>
      </c>
    </row>
    <row r="43" spans="1:5">
      <c r="A43" s="92">
        <v>22</v>
      </c>
      <c r="B43" s="103" t="s">
        <v>75</v>
      </c>
      <c r="C43" s="120">
        <v>18877.55</v>
      </c>
      <c r="D43" s="121">
        <v>0</v>
      </c>
      <c r="E43" s="100">
        <f t="shared" si="2"/>
        <v>18877.55</v>
      </c>
    </row>
    <row r="44" spans="1:5">
      <c r="A44" s="106">
        <v>23</v>
      </c>
      <c r="B44" s="107" t="s">
        <v>76</v>
      </c>
      <c r="C44" s="136">
        <v>8.9499999999999993</v>
      </c>
      <c r="D44" s="137">
        <v>1428.05</v>
      </c>
      <c r="E44" s="110">
        <f t="shared" si="2"/>
        <v>1437</v>
      </c>
    </row>
    <row r="45" spans="1:5" ht="12" thickBot="1">
      <c r="A45" s="111">
        <v>24</v>
      </c>
      <c r="B45" s="129" t="s">
        <v>77</v>
      </c>
      <c r="C45" s="113">
        <f>SUM(C36,C39:C44)</f>
        <v>97307.839999999997</v>
      </c>
      <c r="D45" s="130">
        <f>SUM(D36,D39:D44)</f>
        <v>9305.0499999999993</v>
      </c>
      <c r="E45" s="114">
        <f t="shared" si="2"/>
        <v>106612.89</v>
      </c>
    </row>
    <row r="46" spans="1:5" ht="12" thickBot="1">
      <c r="A46" s="115"/>
      <c r="B46" s="91" t="s">
        <v>78</v>
      </c>
      <c r="C46" s="91"/>
      <c r="D46" s="91"/>
      <c r="E46" s="91"/>
    </row>
    <row r="47" spans="1:5">
      <c r="A47" s="92">
        <v>25</v>
      </c>
      <c r="B47" s="93" t="s">
        <v>79</v>
      </c>
      <c r="C47" s="120">
        <v>4403.18</v>
      </c>
      <c r="D47" s="121">
        <v>294.81</v>
      </c>
      <c r="E47" s="138">
        <f t="shared" ref="E47:E54" si="3">C47+D47</f>
        <v>4697.9900000000007</v>
      </c>
    </row>
    <row r="48" spans="1:5">
      <c r="A48" s="92">
        <v>26</v>
      </c>
      <c r="B48" s="103" t="s">
        <v>80</v>
      </c>
      <c r="C48" s="120">
        <v>159177.28</v>
      </c>
      <c r="D48" s="121">
        <v>0</v>
      </c>
      <c r="E48" s="139">
        <f t="shared" si="3"/>
        <v>159177.28</v>
      </c>
    </row>
    <row r="49" spans="1:5">
      <c r="A49" s="92">
        <v>27</v>
      </c>
      <c r="B49" s="103" t="s">
        <v>81</v>
      </c>
      <c r="C49" s="120">
        <v>2849</v>
      </c>
      <c r="D49" s="121">
        <v>0</v>
      </c>
      <c r="E49" s="139">
        <f t="shared" si="3"/>
        <v>2849</v>
      </c>
    </row>
    <row r="50" spans="1:5">
      <c r="A50" s="92">
        <v>28</v>
      </c>
      <c r="B50" s="103" t="s">
        <v>82</v>
      </c>
      <c r="C50" s="120">
        <v>48499.29</v>
      </c>
      <c r="D50" s="121">
        <v>0</v>
      </c>
      <c r="E50" s="139">
        <f t="shared" si="3"/>
        <v>48499.29</v>
      </c>
    </row>
    <row r="51" spans="1:5">
      <c r="A51" s="92">
        <v>29</v>
      </c>
      <c r="B51" s="103" t="s">
        <v>83</v>
      </c>
      <c r="C51" s="120">
        <v>6982.87</v>
      </c>
      <c r="D51" s="121">
        <v>0</v>
      </c>
      <c r="E51" s="139">
        <f t="shared" si="3"/>
        <v>6982.87</v>
      </c>
    </row>
    <row r="52" spans="1:5">
      <c r="A52" s="92">
        <v>30</v>
      </c>
      <c r="B52" s="103" t="s">
        <v>84</v>
      </c>
      <c r="C52" s="120">
        <v>42829.67</v>
      </c>
      <c r="D52" s="121">
        <v>233.66</v>
      </c>
      <c r="E52" s="139">
        <f t="shared" si="3"/>
        <v>43063.33</v>
      </c>
    </row>
    <row r="53" spans="1:5">
      <c r="A53" s="106">
        <v>31</v>
      </c>
      <c r="B53" s="140" t="s">
        <v>85</v>
      </c>
      <c r="C53" s="141">
        <f>SUM(C47:C52)</f>
        <v>264741.28999999998</v>
      </c>
      <c r="D53" s="142">
        <f>SUM(D47:D52)</f>
        <v>528.47</v>
      </c>
      <c r="E53" s="143">
        <f t="shared" si="3"/>
        <v>265269.75999999995</v>
      </c>
    </row>
    <row r="54" spans="1:5" ht="12" thickBot="1">
      <c r="A54" s="111">
        <v>32</v>
      </c>
      <c r="B54" s="144" t="s">
        <v>86</v>
      </c>
      <c r="C54" s="145">
        <f>C45-C53</f>
        <v>-167433.44999999998</v>
      </c>
      <c r="D54" s="146">
        <f>D45-D53</f>
        <v>8776.58</v>
      </c>
      <c r="E54" s="147">
        <f t="shared" si="3"/>
        <v>-158656.87</v>
      </c>
    </row>
    <row r="55" spans="1:5" ht="12" thickBot="1">
      <c r="A55" s="148"/>
      <c r="B55" s="148"/>
      <c r="C55" s="149"/>
      <c r="D55" s="149"/>
      <c r="E55" s="149"/>
    </row>
    <row r="56" spans="1:5" ht="12" thickBot="1">
      <c r="A56" s="92">
        <v>33</v>
      </c>
      <c r="B56" s="150" t="s">
        <v>87</v>
      </c>
      <c r="C56" s="151">
        <f>C34+C54</f>
        <v>70530.749999999971</v>
      </c>
      <c r="D56" s="152">
        <f>D34+D54</f>
        <v>34485.060000000012</v>
      </c>
      <c r="E56" s="153">
        <f>C56+D56</f>
        <v>105015.80999999998</v>
      </c>
    </row>
    <row r="57" spans="1:5" ht="12" thickBot="1">
      <c r="A57" s="154"/>
      <c r="B57" s="155"/>
      <c r="C57" s="156"/>
      <c r="D57" s="157"/>
      <c r="E57" s="149"/>
    </row>
    <row r="58" spans="1:5">
      <c r="A58" s="92">
        <v>34</v>
      </c>
      <c r="B58" s="93" t="s">
        <v>88</v>
      </c>
      <c r="C58" s="158">
        <v>-144158.51</v>
      </c>
      <c r="D58" s="159"/>
      <c r="E58" s="138">
        <f>C58</f>
        <v>-144158.51</v>
      </c>
    </row>
    <row r="59" spans="1:5" ht="22.5">
      <c r="A59" s="92">
        <v>35</v>
      </c>
      <c r="B59" s="103" t="s">
        <v>89</v>
      </c>
      <c r="C59" s="160">
        <v>0</v>
      </c>
      <c r="D59" s="161"/>
      <c r="E59" s="139">
        <f>C59</f>
        <v>0</v>
      </c>
    </row>
    <row r="60" spans="1:5">
      <c r="A60" s="106">
        <v>36</v>
      </c>
      <c r="B60" s="107" t="s">
        <v>90</v>
      </c>
      <c r="C60" s="162">
        <v>0</v>
      </c>
      <c r="D60" s="163"/>
      <c r="E60" s="143">
        <f>C60</f>
        <v>0</v>
      </c>
    </row>
    <row r="61" spans="1:5" ht="12" thickBot="1">
      <c r="A61" s="164">
        <v>37</v>
      </c>
      <c r="B61" s="129" t="s">
        <v>91</v>
      </c>
      <c r="C61" s="165">
        <f>SUM(C58:C60)</f>
        <v>-144158.51</v>
      </c>
      <c r="D61" s="166"/>
      <c r="E61" s="167">
        <f>C61</f>
        <v>-144158.51</v>
      </c>
    </row>
    <row r="62" spans="1:5" ht="12" thickBot="1">
      <c r="A62" s="168"/>
      <c r="B62" s="169"/>
      <c r="C62" s="170"/>
      <c r="D62" s="170"/>
      <c r="E62" s="171"/>
    </row>
    <row r="63" spans="1:5" ht="23.25" thickBot="1">
      <c r="A63" s="128">
        <v>38</v>
      </c>
      <c r="B63" s="172" t="s">
        <v>92</v>
      </c>
      <c r="C63" s="151">
        <f>C56-C61</f>
        <v>214689.25999999998</v>
      </c>
      <c r="D63" s="152">
        <f>D56</f>
        <v>34485.060000000012</v>
      </c>
      <c r="E63" s="153">
        <f>C63+D63</f>
        <v>249174.32</v>
      </c>
    </row>
    <row r="64" spans="1:5" s="176" customFormat="1" ht="12" thickBot="1">
      <c r="A64" s="128">
        <v>39</v>
      </c>
      <c r="B64" s="173" t="s">
        <v>93</v>
      </c>
      <c r="C64" s="174">
        <v>0</v>
      </c>
      <c r="D64" s="175"/>
      <c r="E64" s="171">
        <f>C64</f>
        <v>0</v>
      </c>
    </row>
    <row r="65" spans="1:5" ht="12" thickBot="1">
      <c r="A65" s="128">
        <v>40</v>
      </c>
      <c r="B65" s="150" t="s">
        <v>94</v>
      </c>
      <c r="C65" s="151">
        <f>C63-C64</f>
        <v>214689.25999999998</v>
      </c>
      <c r="D65" s="152">
        <f>D63</f>
        <v>34485.060000000012</v>
      </c>
      <c r="E65" s="153">
        <f>C65+D65</f>
        <v>249174.32</v>
      </c>
    </row>
    <row r="66" spans="1:5" s="176" customFormat="1" ht="12" thickBot="1">
      <c r="A66" s="128">
        <v>41</v>
      </c>
      <c r="B66" s="177" t="s">
        <v>95</v>
      </c>
      <c r="C66" s="178">
        <v>0</v>
      </c>
      <c r="D66" s="179"/>
      <c r="E66" s="167">
        <f>C66</f>
        <v>0</v>
      </c>
    </row>
    <row r="67" spans="1:5" ht="12" thickBot="1">
      <c r="A67" s="180">
        <v>42</v>
      </c>
      <c r="B67" s="181" t="s">
        <v>96</v>
      </c>
      <c r="C67" s="182">
        <f>C65+C66</f>
        <v>214689.25999999998</v>
      </c>
      <c r="D67" s="182">
        <f>D65</f>
        <v>34485.060000000012</v>
      </c>
      <c r="E67" s="183">
        <f>C67+D67</f>
        <v>249174.32</v>
      </c>
    </row>
    <row r="68" spans="1:5" ht="12" thickTop="1">
      <c r="A68" s="184"/>
      <c r="B68" s="39"/>
      <c r="C68" s="185"/>
      <c r="D68" s="185"/>
      <c r="E68" s="186"/>
    </row>
    <row r="69" spans="1:5">
      <c r="A69" s="187"/>
      <c r="B69" s="40" t="s">
        <v>104</v>
      </c>
      <c r="C69" s="188"/>
      <c r="D69" s="188"/>
      <c r="E69" s="189"/>
    </row>
    <row r="70" spans="1:5">
      <c r="A70" s="187"/>
      <c r="B70" s="40"/>
      <c r="C70" s="188"/>
      <c r="D70" s="188"/>
      <c r="E70" s="189"/>
    </row>
    <row r="71" spans="1:5">
      <c r="A71" s="187"/>
      <c r="B71" s="40"/>
      <c r="C71" s="188"/>
      <c r="D71" s="188"/>
      <c r="E71" s="189"/>
    </row>
    <row r="72" spans="1:5">
      <c r="A72" s="40"/>
      <c r="B72" s="188"/>
      <c r="C72" s="188"/>
      <c r="D72" s="188"/>
      <c r="E72" s="189"/>
    </row>
    <row r="73" spans="1:5">
      <c r="A73" s="40"/>
    </row>
  </sheetData>
  <sheetProtection formatCells="0" formatColumns="0" formatRows="0"/>
  <pageMargins left="0.7" right="0.7" top="0.75" bottom="0.75" header="0.3" footer="0.3"/>
  <pageSetup scale="80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2"/>
  <sheetViews>
    <sheetView tabSelected="1" zoomScale="80" zoomScaleNormal="80" zoomScaleSheetLayoutView="90" workbookViewId="0">
      <selection activeCell="B25" sqref="B25"/>
    </sheetView>
  </sheetViews>
  <sheetFormatPr defaultRowHeight="12" customHeight="1"/>
  <cols>
    <col min="1" max="1" width="9.140625" style="3"/>
    <col min="2" max="2" width="54.85546875" style="3" customWidth="1"/>
    <col min="3" max="3" width="35.140625" style="3" customWidth="1"/>
    <col min="4" max="16384" width="9.140625" style="3"/>
  </cols>
  <sheetData>
    <row r="1" spans="1:3" ht="12" customHeight="1">
      <c r="A1" s="1" t="s">
        <v>105</v>
      </c>
      <c r="B1" s="14"/>
      <c r="C1" s="2"/>
    </row>
    <row r="2" spans="1:3" ht="12" customHeight="1">
      <c r="A2" s="1" t="s">
        <v>107</v>
      </c>
      <c r="B2" s="15"/>
      <c r="C2" s="4"/>
    </row>
    <row r="3" spans="1:3" ht="12" customHeight="1" thickBot="1">
      <c r="A3" s="5"/>
      <c r="B3" s="6" t="s">
        <v>99</v>
      </c>
      <c r="C3" s="7"/>
    </row>
    <row r="4" spans="1:3" ht="12" customHeight="1">
      <c r="A4" s="25" t="s">
        <v>97</v>
      </c>
      <c r="B4" s="26"/>
      <c r="C4" s="27"/>
    </row>
    <row r="5" spans="1:3" ht="28.5" customHeight="1">
      <c r="A5" s="8">
        <v>1</v>
      </c>
      <c r="B5" s="192" t="s">
        <v>108</v>
      </c>
      <c r="C5" s="193" t="s">
        <v>109</v>
      </c>
    </row>
    <row r="6" spans="1:3" ht="33" customHeight="1">
      <c r="A6" s="8">
        <v>2</v>
      </c>
      <c r="B6" s="192" t="s">
        <v>110</v>
      </c>
      <c r="C6" s="193" t="s">
        <v>111</v>
      </c>
    </row>
    <row r="7" spans="1:3" ht="12" customHeight="1">
      <c r="A7" s="8">
        <v>3</v>
      </c>
      <c r="B7" s="192" t="s">
        <v>112</v>
      </c>
      <c r="C7" s="193" t="s">
        <v>113</v>
      </c>
    </row>
    <row r="8" spans="1:3" ht="12" customHeight="1">
      <c r="A8" s="8">
        <v>4</v>
      </c>
      <c r="B8" s="192" t="s">
        <v>114</v>
      </c>
      <c r="C8" s="193" t="s">
        <v>113</v>
      </c>
    </row>
    <row r="9" spans="1:3" ht="12" customHeight="1">
      <c r="A9" s="8">
        <v>5</v>
      </c>
      <c r="B9" s="192" t="s">
        <v>115</v>
      </c>
      <c r="C9" s="193" t="s">
        <v>113</v>
      </c>
    </row>
    <row r="10" spans="1:3" ht="12" customHeight="1">
      <c r="A10" s="16"/>
      <c r="B10" s="19"/>
      <c r="C10" s="23"/>
    </row>
    <row r="11" spans="1:3" ht="12" customHeight="1">
      <c r="A11" s="28" t="s">
        <v>98</v>
      </c>
      <c r="B11" s="29"/>
      <c r="C11" s="30"/>
    </row>
    <row r="12" spans="1:3" ht="12" customHeight="1">
      <c r="A12" s="8">
        <v>1</v>
      </c>
      <c r="B12" s="194" t="s">
        <v>116</v>
      </c>
      <c r="C12" s="195" t="s">
        <v>117</v>
      </c>
    </row>
    <row r="13" spans="1:3" ht="12" customHeight="1">
      <c r="A13" s="8">
        <v>2</v>
      </c>
      <c r="B13" s="31"/>
      <c r="C13" s="32"/>
    </row>
    <row r="14" spans="1:3" ht="12" customHeight="1">
      <c r="A14" s="8">
        <v>3</v>
      </c>
      <c r="B14" s="31"/>
      <c r="C14" s="32"/>
    </row>
    <row r="15" spans="1:3" ht="12" customHeight="1">
      <c r="A15" s="8">
        <v>4</v>
      </c>
      <c r="B15" s="31"/>
      <c r="C15" s="32"/>
    </row>
    <row r="16" spans="1:3" ht="12" customHeight="1">
      <c r="A16" s="8">
        <v>5</v>
      </c>
      <c r="B16" s="31"/>
      <c r="C16" s="32"/>
    </row>
    <row r="17" spans="1:4" ht="12" customHeight="1">
      <c r="A17" s="16"/>
      <c r="B17" s="19"/>
      <c r="C17" s="23"/>
    </row>
    <row r="18" spans="1:4" ht="12" customHeight="1">
      <c r="A18" s="34" t="s">
        <v>101</v>
      </c>
      <c r="B18" s="35"/>
      <c r="C18" s="36"/>
    </row>
    <row r="19" spans="1:4" ht="12" customHeight="1">
      <c r="A19" s="8"/>
      <c r="B19" s="10" t="s">
        <v>102</v>
      </c>
      <c r="C19" s="20" t="s">
        <v>103</v>
      </c>
    </row>
    <row r="20" spans="1:4" ht="12" customHeight="1">
      <c r="A20" s="8">
        <v>1</v>
      </c>
      <c r="B20" s="196" t="s">
        <v>118</v>
      </c>
      <c r="C20" s="197">
        <v>0.1583</v>
      </c>
    </row>
    <row r="21" spans="1:4" ht="12" customHeight="1">
      <c r="A21" s="8">
        <v>2</v>
      </c>
      <c r="B21" s="9"/>
      <c r="C21" s="21"/>
    </row>
    <row r="22" spans="1:4" ht="12" customHeight="1">
      <c r="A22" s="8">
        <v>3</v>
      </c>
      <c r="B22" s="9"/>
      <c r="C22" s="21"/>
    </row>
    <row r="23" spans="1:4" ht="12" customHeight="1">
      <c r="A23" s="8">
        <v>4</v>
      </c>
      <c r="B23" s="9"/>
      <c r="C23" s="21"/>
    </row>
    <row r="24" spans="1:4" ht="12" customHeight="1">
      <c r="A24" s="8">
        <v>5</v>
      </c>
      <c r="B24" s="9"/>
      <c r="C24" s="21"/>
    </row>
    <row r="25" spans="1:4" ht="12" customHeight="1">
      <c r="A25" s="8">
        <v>6</v>
      </c>
      <c r="B25" s="9"/>
      <c r="C25" s="21"/>
    </row>
    <row r="26" spans="1:4" ht="12" customHeight="1">
      <c r="A26" s="8">
        <v>7</v>
      </c>
      <c r="B26" s="9"/>
      <c r="C26" s="21"/>
    </row>
    <row r="27" spans="1:4" ht="12" customHeight="1">
      <c r="A27" s="8">
        <v>8</v>
      </c>
      <c r="B27" s="9"/>
      <c r="C27" s="21"/>
    </row>
    <row r="28" spans="1:4" ht="12" customHeight="1">
      <c r="A28" s="8">
        <v>9</v>
      </c>
      <c r="B28" s="9"/>
      <c r="C28" s="21"/>
    </row>
    <row r="29" spans="1:4" ht="12" customHeight="1">
      <c r="A29" s="8">
        <v>10</v>
      </c>
      <c r="B29" s="9"/>
      <c r="C29" s="21"/>
    </row>
    <row r="30" spans="1:4" ht="12" customHeight="1">
      <c r="A30" s="16"/>
      <c r="B30" s="17"/>
      <c r="C30" s="18"/>
      <c r="D30" s="24"/>
    </row>
    <row r="31" spans="1:4" ht="12" customHeight="1">
      <c r="A31" s="34" t="s">
        <v>100</v>
      </c>
      <c r="B31" s="35"/>
      <c r="C31" s="35"/>
      <c r="D31" s="24"/>
    </row>
    <row r="32" spans="1:4" ht="12" customHeight="1">
      <c r="A32" s="8"/>
      <c r="B32" s="10" t="s">
        <v>102</v>
      </c>
      <c r="C32" s="20" t="s">
        <v>103</v>
      </c>
    </row>
    <row r="33" spans="1:3" ht="12" customHeight="1">
      <c r="A33" s="8">
        <v>1</v>
      </c>
      <c r="B33" s="196" t="s">
        <v>112</v>
      </c>
      <c r="C33" s="197">
        <v>0.29459999999999997</v>
      </c>
    </row>
    <row r="34" spans="1:3" ht="12" customHeight="1">
      <c r="A34" s="8">
        <v>2</v>
      </c>
      <c r="B34" s="196" t="s">
        <v>110</v>
      </c>
      <c r="C34" s="197">
        <v>0.28720000000000001</v>
      </c>
    </row>
    <row r="35" spans="1:3" ht="12" customHeight="1">
      <c r="A35" s="8">
        <v>3</v>
      </c>
      <c r="B35" s="10"/>
      <c r="C35" s="20"/>
    </row>
    <row r="36" spans="1:3" ht="12" customHeight="1">
      <c r="A36" s="8">
        <v>4</v>
      </c>
      <c r="B36" s="10"/>
      <c r="C36" s="20"/>
    </row>
    <row r="37" spans="1:3" ht="12" customHeight="1">
      <c r="A37" s="8">
        <v>5</v>
      </c>
      <c r="B37" s="10"/>
      <c r="C37" s="20"/>
    </row>
    <row r="38" spans="1:3" ht="12" customHeight="1">
      <c r="A38" s="8">
        <v>6</v>
      </c>
      <c r="B38" s="10"/>
      <c r="C38" s="20"/>
    </row>
    <row r="39" spans="1:3" ht="12" customHeight="1">
      <c r="A39" s="8">
        <v>7</v>
      </c>
      <c r="B39" s="10"/>
      <c r="C39" s="20"/>
    </row>
    <row r="40" spans="1:3" ht="12" customHeight="1">
      <c r="A40" s="8">
        <v>8</v>
      </c>
      <c r="B40" s="9"/>
      <c r="C40" s="21"/>
    </row>
    <row r="41" spans="1:3" ht="12" customHeight="1">
      <c r="A41" s="8">
        <v>9</v>
      </c>
      <c r="B41" s="9"/>
      <c r="C41" s="21"/>
    </row>
    <row r="42" spans="1:3" ht="12" customHeight="1" thickBot="1">
      <c r="A42" s="11">
        <v>10</v>
      </c>
      <c r="B42" s="12"/>
      <c r="C42" s="22"/>
    </row>
    <row r="43" spans="1:3" ht="12" customHeight="1">
      <c r="A43" s="13"/>
      <c r="B43" s="13"/>
      <c r="C43" s="13"/>
    </row>
    <row r="44" spans="1:3" ht="12" customHeight="1">
      <c r="A44" s="13"/>
      <c r="B44" s="33" t="s">
        <v>104</v>
      </c>
      <c r="C44" s="33"/>
    </row>
    <row r="45" spans="1:3" ht="12" customHeight="1">
      <c r="A45" s="13"/>
      <c r="B45" s="13"/>
      <c r="C45" s="13"/>
    </row>
    <row r="46" spans="1:3" ht="12" customHeight="1">
      <c r="A46" s="13"/>
      <c r="B46" s="13"/>
      <c r="C46" s="13"/>
    </row>
    <row r="47" spans="1:3" ht="12" customHeight="1">
      <c r="A47" s="13"/>
      <c r="B47" s="13"/>
      <c r="C47" s="13"/>
    </row>
    <row r="48" spans="1:3" ht="12" customHeight="1">
      <c r="A48" s="13"/>
      <c r="B48" s="13"/>
      <c r="C48" s="13"/>
    </row>
    <row r="49" spans="1:3" ht="12" customHeight="1">
      <c r="A49" s="13"/>
      <c r="B49" s="13"/>
      <c r="C49" s="13"/>
    </row>
    <row r="50" spans="1:3" ht="12" customHeight="1">
      <c r="A50" s="13"/>
      <c r="B50" s="13"/>
      <c r="C50" s="13"/>
    </row>
    <row r="51" spans="1:3" ht="12" customHeight="1">
      <c r="A51" s="13"/>
      <c r="B51" s="13"/>
      <c r="C51" s="13"/>
    </row>
    <row r="52" spans="1:3" ht="12" customHeight="1">
      <c r="A52" s="13"/>
      <c r="B52" s="13"/>
      <c r="C52" s="13"/>
    </row>
  </sheetData>
  <mergeCells count="9">
    <mergeCell ref="B44:C44"/>
    <mergeCell ref="A31:C31"/>
    <mergeCell ref="A18:C18"/>
    <mergeCell ref="B13:C13"/>
    <mergeCell ref="B14:C14"/>
    <mergeCell ref="B15:C15"/>
    <mergeCell ref="B16:C16"/>
    <mergeCell ref="A4:C4"/>
    <mergeCell ref="A11:C11"/>
  </mergeCell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natia</cp:lastModifiedBy>
  <cp:lastPrinted>2018-07-05T09:24:42Z</cp:lastPrinted>
  <dcterms:created xsi:type="dcterms:W3CDTF">2018-01-24T12:10:23Z</dcterms:created>
  <dcterms:modified xsi:type="dcterms:W3CDTF">2018-07-05T09:24:53Z</dcterms:modified>
</cp:coreProperties>
</file>